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000" windowHeight="7990"/>
  </bookViews>
  <sheets>
    <sheet name="Sheet1" sheetId="1" r:id="rId1"/>
  </sheets>
  <definedNames>
    <definedName name="_xlnm._FilterDatabase" localSheetId="0" hidden="1">Sheet1!$A$4:$IV$47</definedName>
    <definedName name="_xlnm.Print_Area" localSheetId="0">Sheet1!$A$1:$AD$47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<sst xmlns="http://schemas.openxmlformats.org/spreadsheetml/2006/main" count="316" uniqueCount="134">
  <si>
    <t>附件5：</t>
  </si>
  <si>
    <t>艺术学院（建筑学院） 建筑学专业 2024年级综合测评排名表</t>
  </si>
  <si>
    <t xml:space="preserve">学院:                             </t>
  </si>
  <si>
    <t>（盖章）</t>
  </si>
  <si>
    <t>学院</t>
  </si>
  <si>
    <t>专业</t>
  </si>
  <si>
    <t>年级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</si>
  <si>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</si>
  <si>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</si>
  <si>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</si>
  <si>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</si>
  <si>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</si>
  <si>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</si>
  <si>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</si>
  <si>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</si>
  <si>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</si>
  <si>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</si>
  <si>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</si>
  <si>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</si>
  <si>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美育
基础分</t>
  </si>
  <si>
    <t>美育
奖惩分</t>
  </si>
  <si>
    <t>美育
成绩</t>
  </si>
  <si>
    <t>劳育
基础分</t>
  </si>
  <si>
    <t>劳育
奖惩分</t>
  </si>
  <si>
    <t>劳育
成绩</t>
  </si>
  <si>
    <t>综合
测评分</t>
  </si>
  <si>
    <t>综合测评排名</t>
  </si>
  <si>
    <t>学习成绩排名</t>
  </si>
  <si>
    <t>是否有不及格课程</t>
  </si>
  <si>
    <t>专业年级
总人数</t>
  </si>
  <si>
    <t>奖学金
等级</t>
  </si>
  <si>
    <t>单项
奖学金</t>
  </si>
  <si>
    <t>荣誉称号</t>
  </si>
  <si>
    <t>学生签名</t>
  </si>
  <si>
    <t>艺术学院(建筑学院）</t>
  </si>
  <si>
    <t>建筑学</t>
  </si>
  <si>
    <t>建筑241</t>
  </si>
  <si>
    <t>2432110315</t>
  </si>
  <si>
    <t>宋倍琳</t>
  </si>
  <si>
    <t>否</t>
  </si>
  <si>
    <t>一等奖学金</t>
  </si>
  <si>
    <t>三好学生标兵</t>
  </si>
  <si>
    <t xml:space="preserve">建筑242 </t>
  </si>
  <si>
    <t>邢艾嘉</t>
  </si>
  <si>
    <t>优秀学生干部</t>
  </si>
  <si>
    <t>2432110340</t>
  </si>
  <si>
    <t>吴雪静</t>
  </si>
  <si>
    <t>二等奖学金</t>
  </si>
  <si>
    <t>三好学生</t>
  </si>
  <si>
    <t>2432110334</t>
  </si>
  <si>
    <t>操佳丽</t>
  </si>
  <si>
    <t>2432110351</t>
  </si>
  <si>
    <t>徐晨曦</t>
  </si>
  <si>
    <t>2432110338</t>
  </si>
  <si>
    <t>潘玲献</t>
  </si>
  <si>
    <t>2432110311</t>
  </si>
  <si>
    <t>郭贞</t>
  </si>
  <si>
    <t>三等奖学金</t>
  </si>
  <si>
    <t>2432110339</t>
  </si>
  <si>
    <t>王梓漪</t>
  </si>
  <si>
    <t>2432110309</t>
  </si>
  <si>
    <t>陈瑞钿</t>
  </si>
  <si>
    <t>2432110316</t>
  </si>
  <si>
    <t>张夏宁</t>
  </si>
  <si>
    <t>2432110344</t>
  </si>
  <si>
    <t>董一凡</t>
  </si>
  <si>
    <t>2432110313</t>
  </si>
  <si>
    <t>江冰玉</t>
  </si>
  <si>
    <t>2432110337</t>
  </si>
  <si>
    <t>马娟</t>
  </si>
  <si>
    <t>是</t>
  </si>
  <si>
    <t>课程考核不合格</t>
  </si>
  <si>
    <t>研究与创新奖</t>
  </si>
  <si>
    <t>2432110322</t>
  </si>
  <si>
    <t>贾哲忝</t>
  </si>
  <si>
    <t>2432110314</t>
  </si>
  <si>
    <t>马雪菲</t>
  </si>
  <si>
    <t>2432110330</t>
  </si>
  <si>
    <t>杨洋</t>
  </si>
  <si>
    <t>体育成绩不合格</t>
  </si>
  <si>
    <t>2432110320</t>
  </si>
  <si>
    <t>黄海乾</t>
  </si>
  <si>
    <t>2432110335</t>
  </si>
  <si>
    <t>胡倩菲</t>
  </si>
  <si>
    <t>2432110336</t>
  </si>
  <si>
    <t>刘洋</t>
  </si>
  <si>
    <t>2432110325</t>
  </si>
  <si>
    <t>陶照璋</t>
  </si>
  <si>
    <t>2432110357</t>
  </si>
  <si>
    <t>张震宇</t>
  </si>
  <si>
    <t>2432110312</t>
  </si>
  <si>
    <t>贺艺欣</t>
  </si>
  <si>
    <t>2432110342</t>
  </si>
  <si>
    <t>陈步宇</t>
  </si>
  <si>
    <t>2432110352</t>
  </si>
  <si>
    <t>许建军</t>
  </si>
  <si>
    <t>2432110323</t>
  </si>
  <si>
    <t>潘海峰</t>
  </si>
  <si>
    <t>2432110343</t>
  </si>
  <si>
    <t>陈根</t>
  </si>
  <si>
    <t>2432110353</t>
  </si>
  <si>
    <t>杨鑫</t>
  </si>
  <si>
    <t>2432110317</t>
  </si>
  <si>
    <t>安康</t>
  </si>
  <si>
    <t>2432110349</t>
  </si>
  <si>
    <t>尚杰</t>
  </si>
  <si>
    <t>2432110346</t>
  </si>
  <si>
    <t>刘晨阳</t>
  </si>
  <si>
    <t>2432110319</t>
  </si>
  <si>
    <t>储金阳</t>
  </si>
  <si>
    <t>2432110327</t>
  </si>
  <si>
    <t>王钧琦</t>
  </si>
  <si>
    <t>2432110332</t>
  </si>
  <si>
    <t>章海涛</t>
  </si>
  <si>
    <t>2432110324</t>
  </si>
  <si>
    <t>任熙泽</t>
  </si>
  <si>
    <t>2432110321</t>
  </si>
  <si>
    <t>黄子豪</t>
  </si>
  <si>
    <t>2432110356</t>
  </si>
  <si>
    <t>张九</t>
  </si>
  <si>
    <t>2432110318</t>
  </si>
  <si>
    <t>蔡昱先</t>
  </si>
  <si>
    <t>2432110350</t>
  </si>
  <si>
    <t>孙晨</t>
  </si>
  <si>
    <t>2432110329</t>
  </si>
  <si>
    <t>徐逸涵</t>
  </si>
  <si>
    <t>2432110348</t>
  </si>
  <si>
    <t>刘子轩</t>
  </si>
  <si>
    <t>2432110355</t>
  </si>
  <si>
    <t>张恩硕</t>
  </si>
  <si>
    <t>2432110326</t>
  </si>
  <si>
    <t>田宗旺</t>
  </si>
  <si>
    <t>2432110347</t>
  </si>
  <si>
    <t>刘一鸣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</si>
</sst>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12"/>
      <name val="Times New Roman"/>
      <charset val="134"/>
    </font>
    <font>
      <b/>
      <sz val="12"/>
      <name val="黑体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4"/>
      <color rgb="FFFF0000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11"/>
      <name val="黑体"/>
      <charset val="134"/>
    </font>
    <font>
      <sz val="9"/>
      <name val="仿宋"/>
      <charset val="134"/>
    </font>
    <font>
      <sz val="9"/>
      <color theme="1"/>
      <name val="仿宋"/>
      <charset val="134"/>
    </font>
    <font>
      <sz val="9"/>
      <color rgb="FF000000"/>
      <name val="仿宋"/>
      <charset val="134"/>
    </font>
    <font>
      <sz val="10"/>
      <color rgb="FFFF0000"/>
      <name val="宋体"/>
      <charset val="134"/>
    </font>
    <font>
      <sz val="12"/>
      <name val="Times New Roman"/>
      <charset val="0"/>
    </font>
    <font>
      <sz val="12"/>
      <color rgb="FFFF0000"/>
      <name val="仿宋"/>
      <charset val="134"/>
    </font>
    <font>
      <u/>
      <sz val="12"/>
      <name val="Times New Roman"/>
      <charset val="0"/>
    </font>
    <font>
      <b/>
      <sz val="11"/>
      <color rgb="FFFF0000"/>
      <name val="黑体"/>
      <charset val="134"/>
    </font>
    <font>
      <sz val="9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6" borderId="11" applyNumberFormat="0" applyAlignment="0" applyProtection="0">
      <alignment vertical="center"/>
    </xf>
    <xf numFmtId="0" fontId="30" fillId="6" borderId="10" applyNumberFormat="0" applyAlignment="0" applyProtection="0">
      <alignment vertical="center"/>
    </xf>
    <xf numFmtId="0" fontId="31" fillId="7" borderId="12" applyNumberFormat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176" fontId="0" fillId="0" borderId="0" xfId="0" applyNumberFormat="1">
      <alignment vertical="center"/>
    </xf>
    <xf numFmtId="0" fontId="0" fillId="0" borderId="0" xfId="0" applyFill="1">
      <alignment vertical="center"/>
    </xf>
    <xf numFmtId="177" fontId="0" fillId="0" borderId="0" xfId="0" applyNumberForma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176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1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76" fontId="6" fillId="0" borderId="0" xfId="0" applyNumberFormat="1" applyFont="1" applyFill="1" applyAlignment="1">
      <alignment horizontal="center" vertical="center"/>
    </xf>
    <xf numFmtId="176" fontId="12" fillId="0" borderId="2" xfId="0" applyNumberFormat="1" applyFont="1" applyFill="1" applyBorder="1" applyAlignment="1">
      <alignment horizontal="center" vertical="center"/>
    </xf>
    <xf numFmtId="176" fontId="11" fillId="2" borderId="3" xfId="0" applyNumberFormat="1" applyFont="1" applyFill="1" applyBorder="1" applyAlignment="1">
      <alignment horizontal="center" vertical="center" wrapText="1"/>
    </xf>
    <xf numFmtId="176" fontId="12" fillId="2" borderId="2" xfId="0" applyNumberFormat="1" applyFont="1" applyFill="1" applyBorder="1" applyAlignment="1">
      <alignment horizontal="center" vertical="center"/>
    </xf>
    <xf numFmtId="176" fontId="11" fillId="0" borderId="2" xfId="0" applyNumberFormat="1" applyFont="1" applyFill="1" applyBorder="1" applyAlignment="1">
      <alignment horizontal="center" vertical="center"/>
    </xf>
    <xf numFmtId="176" fontId="13" fillId="0" borderId="2" xfId="0" applyNumberFormat="1" applyFont="1" applyFill="1" applyBorder="1" applyAlignment="1">
      <alignment horizontal="center" vertical="center"/>
    </xf>
    <xf numFmtId="176" fontId="13" fillId="0" borderId="3" xfId="0" applyNumberFormat="1" applyFont="1" applyFill="1" applyBorder="1" applyAlignment="1">
      <alignment horizontal="center" vertical="center"/>
    </xf>
    <xf numFmtId="176" fontId="11" fillId="0" borderId="3" xfId="0" applyNumberFormat="1" applyFont="1" applyFill="1" applyBorder="1" applyAlignment="1">
      <alignment horizontal="center" vertical="center"/>
    </xf>
    <xf numFmtId="176" fontId="11" fillId="2" borderId="4" xfId="0" applyNumberFormat="1" applyFont="1" applyFill="1" applyBorder="1" applyAlignment="1">
      <alignment horizontal="center" vertical="center" wrapText="1"/>
    </xf>
    <xf numFmtId="176" fontId="13" fillId="0" borderId="4" xfId="0" applyNumberFormat="1" applyFont="1" applyFill="1" applyBorder="1" applyAlignment="1">
      <alignment horizontal="center" vertical="center"/>
    </xf>
    <xf numFmtId="176" fontId="11" fillId="0" borderId="4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NumberFormat="1" applyFont="1" applyFill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177" fontId="10" fillId="0" borderId="1" xfId="0" applyNumberFormat="1" applyFont="1" applyFill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47"/>
  <sheetViews>
    <sheetView tabSelected="1" view="pageBreakPreview" zoomScale="69" zoomScaleNormal="58" topLeftCell="U1" workbookViewId="0">
      <selection activeCell="AG17" sqref="AG17"/>
    </sheetView>
  </sheetViews>
  <sheetFormatPr defaultColWidth="8.72727272727273" defaultRowHeight="14"/>
  <cols>
    <col min="1" max="1" width="15.8727272727273" customWidth="1"/>
    <col min="4" max="4" width="12.2636363636364" customWidth="1"/>
    <col min="5" max="5" width="15.1727272727273" customWidth="1"/>
    <col min="7" max="7" width="9.53636363636364" customWidth="1"/>
    <col min="8" max="8" width="8.81818181818182" customWidth="1"/>
    <col min="9" max="10" width="9.53636363636364" customWidth="1"/>
    <col min="11" max="11" width="8.81818181818182" customWidth="1"/>
    <col min="12" max="12" width="8.27272727272727" style="5" customWidth="1"/>
    <col min="13" max="14" width="8.81818181818182" customWidth="1"/>
    <col min="15" max="15" width="8.81818181818182" style="6" customWidth="1"/>
    <col min="16" max="16" width="9.53636363636364" customWidth="1"/>
    <col min="17" max="17" width="8.81818181818182" customWidth="1"/>
    <col min="18" max="19" width="9.53636363636364" customWidth="1"/>
    <col min="20" max="20" width="8.81818181818182" customWidth="1"/>
    <col min="21" max="21" width="10.9" customWidth="1"/>
    <col min="22" max="22" width="9.90909090909091" style="7" customWidth="1"/>
    <col min="23" max="23" width="8.81818181818182" customWidth="1"/>
    <col min="26" max="26" width="8.81818181818182" customWidth="1"/>
    <col min="27" max="27" width="15.2" customWidth="1"/>
    <col min="28" max="28" width="13.7727272727273" customWidth="1"/>
    <col min="29" max="29" width="12.8090909090909" customWidth="1"/>
    <col min="30" max="30" width="9.81818181818182" customWidth="1"/>
  </cols>
  <sheetData>
    <row r="1" s="1" customFormat="1" ht="15" customHeight="1" spans="1:255">
      <c r="A1" s="8" t="s">
        <v>0</v>
      </c>
      <c r="B1" s="8"/>
      <c r="C1" s="9"/>
      <c r="D1" s="10"/>
      <c r="E1" s="10"/>
      <c r="F1" s="10"/>
      <c r="G1" s="11"/>
      <c r="H1" s="12"/>
      <c r="I1" s="11"/>
      <c r="J1" s="11"/>
      <c r="K1" s="12"/>
      <c r="L1" s="12"/>
      <c r="M1" s="11"/>
      <c r="N1" s="12"/>
      <c r="O1" s="11"/>
      <c r="P1" s="25"/>
      <c r="Q1" s="25"/>
      <c r="R1" s="10"/>
      <c r="S1" s="36"/>
      <c r="T1" s="37"/>
      <c r="U1" s="38"/>
      <c r="V1" s="38"/>
      <c r="W1" s="12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</row>
    <row r="2" s="2" customFormat="1" ht="15" customHeight="1" spans="1:25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39"/>
      <c r="V2" s="39"/>
      <c r="W2" s="13"/>
      <c r="X2" s="40"/>
      <c r="Y2" s="40"/>
      <c r="Z2" s="40"/>
      <c r="AA2" s="40"/>
      <c r="AB2" s="40"/>
      <c r="AC2" s="40"/>
      <c r="AD2" s="40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</row>
    <row r="3" s="3" customFormat="1" ht="15" customHeight="1" spans="1:30">
      <c r="A3" s="14" t="s">
        <v>2</v>
      </c>
      <c r="B3" s="14"/>
      <c r="C3" s="14" t="s">
        <v>3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41"/>
      <c r="R3" s="15"/>
      <c r="S3" s="42"/>
      <c r="T3" s="15"/>
      <c r="U3" s="15"/>
      <c r="V3" s="43"/>
      <c r="W3" s="41"/>
      <c r="X3" s="41"/>
      <c r="Y3" s="41"/>
      <c r="Z3" s="41"/>
      <c r="AA3" s="41"/>
      <c r="AB3" s="41"/>
      <c r="AC3" s="41"/>
      <c r="AD3" s="41"/>
    </row>
    <row r="4" ht="42" spans="1:30">
      <c r="A4" s="16" t="s">
        <v>4</v>
      </c>
      <c r="B4" s="16" t="s">
        <v>5</v>
      </c>
      <c r="C4" s="17" t="s">
        <v>6</v>
      </c>
      <c r="D4" s="16" t="s">
        <v>7</v>
      </c>
      <c r="E4" s="16" t="s">
        <v>8</v>
      </c>
      <c r="F4" s="16" t="s">
        <v>9</v>
      </c>
      <c r="G4" s="18" t="s">
        <v>10</v>
      </c>
      <c r="H4" s="19" t="s">
        <v>11</v>
      </c>
      <c r="I4" s="18" t="s">
        <v>12</v>
      </c>
      <c r="J4" s="18" t="s">
        <v>13</v>
      </c>
      <c r="K4" s="19" t="s">
        <v>14</v>
      </c>
      <c r="L4" s="18" t="s">
        <v>15</v>
      </c>
      <c r="M4" s="18" t="s">
        <v>16</v>
      </c>
      <c r="N4" s="17" t="s">
        <v>17</v>
      </c>
      <c r="O4" s="18" t="s">
        <v>18</v>
      </c>
      <c r="P4" s="18" t="s">
        <v>19</v>
      </c>
      <c r="Q4" s="17" t="s">
        <v>20</v>
      </c>
      <c r="R4" s="18" t="s">
        <v>21</v>
      </c>
      <c r="S4" s="18" t="s">
        <v>22</v>
      </c>
      <c r="T4" s="17" t="s">
        <v>23</v>
      </c>
      <c r="U4" s="18" t="s">
        <v>24</v>
      </c>
      <c r="V4" s="44" t="s">
        <v>25</v>
      </c>
      <c r="W4" s="18" t="s">
        <v>26</v>
      </c>
      <c r="X4" s="17" t="s">
        <v>27</v>
      </c>
      <c r="Y4" s="47" t="s">
        <v>28</v>
      </c>
      <c r="Z4" s="18" t="s">
        <v>29</v>
      </c>
      <c r="AA4" s="17" t="s">
        <v>30</v>
      </c>
      <c r="AB4" s="17" t="s">
        <v>31</v>
      </c>
      <c r="AC4" s="17" t="s">
        <v>32</v>
      </c>
      <c r="AD4" s="48" t="s">
        <v>33</v>
      </c>
    </row>
    <row r="5" s="4" customFormat="1" ht="16" customHeight="1" spans="1:30">
      <c r="A5" s="20" t="s">
        <v>34</v>
      </c>
      <c r="B5" s="20" t="s">
        <v>35</v>
      </c>
      <c r="C5" s="21">
        <v>2024</v>
      </c>
      <c r="D5" s="20" t="s">
        <v>36</v>
      </c>
      <c r="E5" s="21" t="s">
        <v>37</v>
      </c>
      <c r="F5" s="21" t="s">
        <v>38</v>
      </c>
      <c r="G5" s="22">
        <v>88</v>
      </c>
      <c r="H5" s="23">
        <v>8.35</v>
      </c>
      <c r="I5" s="22">
        <f>SUM(G5:H5)</f>
        <v>96.35</v>
      </c>
      <c r="J5" s="26">
        <v>89.2826086956522</v>
      </c>
      <c r="K5" s="27">
        <v>0</v>
      </c>
      <c r="L5" s="22">
        <f>SUM(J5:K5)</f>
        <v>89.2826086956522</v>
      </c>
      <c r="M5" s="28">
        <v>76.4</v>
      </c>
      <c r="N5" s="22">
        <v>0</v>
      </c>
      <c r="O5" s="26">
        <v>76.4</v>
      </c>
      <c r="P5" s="22">
        <v>60</v>
      </c>
      <c r="Q5" s="22">
        <v>0</v>
      </c>
      <c r="R5" s="22">
        <v>60</v>
      </c>
      <c r="S5" s="22">
        <v>60</v>
      </c>
      <c r="T5" s="22">
        <v>26.5</v>
      </c>
      <c r="U5" s="22">
        <f>S5+T5</f>
        <v>86.5</v>
      </c>
      <c r="V5" s="45">
        <f t="shared" ref="V5:V47" si="0">SUM(I5*0.1+L5*0.75+O5*0.05+R5*0.05+U5*0.05)</f>
        <v>87.7419565217392</v>
      </c>
      <c r="W5" s="46">
        <v>1</v>
      </c>
      <c r="X5" s="46">
        <f>RANK(J5,J$5:J$47)</f>
        <v>1</v>
      </c>
      <c r="Y5" s="20" t="s">
        <v>39</v>
      </c>
      <c r="Z5" s="20">
        <v>43</v>
      </c>
      <c r="AA5" s="21" t="s">
        <v>40</v>
      </c>
      <c r="AB5" s="49"/>
      <c r="AC5" s="21" t="s">
        <v>41</v>
      </c>
      <c r="AD5" s="50"/>
    </row>
    <row r="6" s="4" customFormat="1" ht="16" customHeight="1" spans="1:30">
      <c r="A6" s="20" t="s">
        <v>34</v>
      </c>
      <c r="B6" s="20" t="s">
        <v>35</v>
      </c>
      <c r="C6" s="21">
        <v>2024</v>
      </c>
      <c r="D6" s="20" t="s">
        <v>42</v>
      </c>
      <c r="E6" s="24">
        <v>2432110341</v>
      </c>
      <c r="F6" s="24" t="s">
        <v>43</v>
      </c>
      <c r="G6" s="22">
        <v>88</v>
      </c>
      <c r="H6" s="23">
        <v>8.4</v>
      </c>
      <c r="I6" s="22">
        <v>96.4</v>
      </c>
      <c r="J6" s="26">
        <v>86.3913043478261</v>
      </c>
      <c r="K6" s="29">
        <v>1</v>
      </c>
      <c r="L6" s="22">
        <v>87.3913043478261</v>
      </c>
      <c r="M6" s="28">
        <v>79</v>
      </c>
      <c r="N6" s="22">
        <v>0</v>
      </c>
      <c r="O6" s="26">
        <v>79</v>
      </c>
      <c r="P6" s="22">
        <v>60</v>
      </c>
      <c r="Q6" s="22">
        <v>0</v>
      </c>
      <c r="R6" s="22">
        <v>60</v>
      </c>
      <c r="S6" s="22">
        <v>60</v>
      </c>
      <c r="T6" s="22">
        <v>35</v>
      </c>
      <c r="U6" s="22">
        <v>95</v>
      </c>
      <c r="V6" s="45">
        <f t="shared" si="0"/>
        <v>86.8834782608696</v>
      </c>
      <c r="W6" s="46">
        <v>2</v>
      </c>
      <c r="X6" s="46">
        <f t="shared" ref="X6:X47" si="1">RANK(J6,J$5:J$47)</f>
        <v>2</v>
      </c>
      <c r="Y6" s="20" t="s">
        <v>39</v>
      </c>
      <c r="Z6" s="20">
        <v>43</v>
      </c>
      <c r="AA6" s="21" t="s">
        <v>40</v>
      </c>
      <c r="AB6" s="49"/>
      <c r="AC6" s="21" t="s">
        <v>44</v>
      </c>
      <c r="AD6" s="50"/>
    </row>
    <row r="7" s="4" customFormat="1" ht="16" customHeight="1" spans="1:30">
      <c r="A7" s="20" t="s">
        <v>34</v>
      </c>
      <c r="B7" s="20" t="s">
        <v>35</v>
      </c>
      <c r="C7" s="21">
        <v>2024</v>
      </c>
      <c r="D7" s="20" t="s">
        <v>42</v>
      </c>
      <c r="E7" s="24" t="s">
        <v>45</v>
      </c>
      <c r="F7" s="24" t="s">
        <v>46</v>
      </c>
      <c r="G7" s="22">
        <v>88</v>
      </c>
      <c r="H7" s="23">
        <v>2.4</v>
      </c>
      <c r="I7" s="22">
        <v>90.4</v>
      </c>
      <c r="J7" s="26">
        <v>86.3695652173913</v>
      </c>
      <c r="K7" s="30">
        <v>1</v>
      </c>
      <c r="L7" s="22">
        <v>87.3695652173913</v>
      </c>
      <c r="M7" s="28">
        <v>77.6</v>
      </c>
      <c r="N7" s="22">
        <v>0</v>
      </c>
      <c r="O7" s="26">
        <v>77.6</v>
      </c>
      <c r="P7" s="22">
        <v>60</v>
      </c>
      <c r="Q7" s="22">
        <v>0</v>
      </c>
      <c r="R7" s="22">
        <v>60</v>
      </c>
      <c r="S7" s="22">
        <v>60</v>
      </c>
      <c r="T7" s="22">
        <v>40</v>
      </c>
      <c r="U7" s="22">
        <v>100</v>
      </c>
      <c r="V7" s="45">
        <f t="shared" si="0"/>
        <v>86.4471739130435</v>
      </c>
      <c r="W7" s="46">
        <v>3</v>
      </c>
      <c r="X7" s="46">
        <f t="shared" si="1"/>
        <v>3</v>
      </c>
      <c r="Y7" s="20" t="s">
        <v>39</v>
      </c>
      <c r="Z7" s="20">
        <v>43</v>
      </c>
      <c r="AA7" s="21" t="s">
        <v>47</v>
      </c>
      <c r="AB7" s="49"/>
      <c r="AC7" s="51" t="s">
        <v>48</v>
      </c>
      <c r="AD7" s="50"/>
    </row>
    <row r="8" s="4" customFormat="1" ht="16" customHeight="1" spans="1:30">
      <c r="A8" s="20" t="s">
        <v>34</v>
      </c>
      <c r="B8" s="20" t="s">
        <v>35</v>
      </c>
      <c r="C8" s="21">
        <v>2024</v>
      </c>
      <c r="D8" s="20" t="s">
        <v>42</v>
      </c>
      <c r="E8" s="24" t="s">
        <v>49</v>
      </c>
      <c r="F8" s="24" t="s">
        <v>50</v>
      </c>
      <c r="G8" s="22">
        <v>88</v>
      </c>
      <c r="H8" s="23">
        <v>2.1</v>
      </c>
      <c r="I8" s="22">
        <v>90.1</v>
      </c>
      <c r="J8" s="26">
        <v>85.3913043478261</v>
      </c>
      <c r="K8" s="31">
        <v>1</v>
      </c>
      <c r="L8" s="22">
        <v>86.3913043478261</v>
      </c>
      <c r="M8" s="28">
        <v>80.65</v>
      </c>
      <c r="N8" s="22">
        <v>0</v>
      </c>
      <c r="O8" s="26">
        <v>80.65</v>
      </c>
      <c r="P8" s="22">
        <v>60</v>
      </c>
      <c r="Q8" s="22">
        <v>0</v>
      </c>
      <c r="R8" s="22">
        <v>60</v>
      </c>
      <c r="S8" s="22">
        <v>60</v>
      </c>
      <c r="T8" s="22">
        <v>40</v>
      </c>
      <c r="U8" s="22">
        <v>100</v>
      </c>
      <c r="V8" s="45">
        <f t="shared" si="0"/>
        <v>85.8359782608696</v>
      </c>
      <c r="W8" s="46">
        <v>4</v>
      </c>
      <c r="X8" s="46">
        <f t="shared" si="1"/>
        <v>5</v>
      </c>
      <c r="Y8" s="20" t="s">
        <v>39</v>
      </c>
      <c r="Z8" s="20">
        <v>43</v>
      </c>
      <c r="AA8" s="21" t="s">
        <v>47</v>
      </c>
      <c r="AB8" s="49"/>
      <c r="AC8" s="51"/>
      <c r="AD8" s="50"/>
    </row>
    <row r="9" s="4" customFormat="1" ht="16" customHeight="1" spans="1:30">
      <c r="A9" s="20" t="s">
        <v>34</v>
      </c>
      <c r="B9" s="20" t="s">
        <v>35</v>
      </c>
      <c r="C9" s="21">
        <v>2024</v>
      </c>
      <c r="D9" s="20" t="s">
        <v>42</v>
      </c>
      <c r="E9" s="24" t="s">
        <v>51</v>
      </c>
      <c r="F9" s="24" t="s">
        <v>52</v>
      </c>
      <c r="G9" s="22">
        <v>88</v>
      </c>
      <c r="H9" s="23">
        <v>8.8</v>
      </c>
      <c r="I9" s="22">
        <v>96.8</v>
      </c>
      <c r="J9" s="26">
        <v>84.5434782608696</v>
      </c>
      <c r="K9" s="32">
        <v>1</v>
      </c>
      <c r="L9" s="22">
        <v>85.5434782608696</v>
      </c>
      <c r="M9" s="28">
        <v>89.9</v>
      </c>
      <c r="N9" s="22">
        <v>0</v>
      </c>
      <c r="O9" s="26">
        <v>89.9</v>
      </c>
      <c r="P9" s="22">
        <v>60</v>
      </c>
      <c r="Q9" s="22">
        <v>0</v>
      </c>
      <c r="R9" s="22">
        <v>60</v>
      </c>
      <c r="S9" s="22">
        <v>60</v>
      </c>
      <c r="T9" s="22">
        <v>20</v>
      </c>
      <c r="U9" s="22">
        <v>80</v>
      </c>
      <c r="V9" s="45">
        <f t="shared" si="0"/>
        <v>85.3326086956522</v>
      </c>
      <c r="W9" s="46">
        <v>5</v>
      </c>
      <c r="X9" s="46">
        <f t="shared" si="1"/>
        <v>6</v>
      </c>
      <c r="Y9" s="20" t="s">
        <v>39</v>
      </c>
      <c r="Z9" s="20">
        <v>43</v>
      </c>
      <c r="AA9" s="21" t="s">
        <v>47</v>
      </c>
      <c r="AB9" s="49"/>
      <c r="AC9" s="52"/>
      <c r="AD9" s="50"/>
    </row>
    <row r="10" s="4" customFormat="1" ht="16" customHeight="1" spans="1:30">
      <c r="A10" s="20" t="s">
        <v>34</v>
      </c>
      <c r="B10" s="20" t="s">
        <v>35</v>
      </c>
      <c r="C10" s="21">
        <v>2024</v>
      </c>
      <c r="D10" s="20" t="s">
        <v>42</v>
      </c>
      <c r="E10" s="24" t="s">
        <v>53</v>
      </c>
      <c r="F10" s="24" t="s">
        <v>54</v>
      </c>
      <c r="G10" s="22">
        <v>88</v>
      </c>
      <c r="H10" s="23">
        <v>8.8</v>
      </c>
      <c r="I10" s="22">
        <v>96.8</v>
      </c>
      <c r="J10" s="26">
        <v>84.2391304347826</v>
      </c>
      <c r="K10" s="29">
        <v>0</v>
      </c>
      <c r="L10" s="22">
        <v>84.2391304347826</v>
      </c>
      <c r="M10" s="28">
        <v>85.7</v>
      </c>
      <c r="N10" s="22">
        <v>0</v>
      </c>
      <c r="O10" s="26">
        <v>85.7</v>
      </c>
      <c r="P10" s="22">
        <v>60</v>
      </c>
      <c r="Q10" s="22">
        <v>0</v>
      </c>
      <c r="R10" s="22">
        <v>60</v>
      </c>
      <c r="S10" s="22">
        <v>60</v>
      </c>
      <c r="T10" s="22">
        <v>40</v>
      </c>
      <c r="U10" s="22">
        <v>100</v>
      </c>
      <c r="V10" s="45">
        <f t="shared" si="0"/>
        <v>85.1443478260869</v>
      </c>
      <c r="W10" s="46">
        <v>6</v>
      </c>
      <c r="X10" s="46">
        <f t="shared" si="1"/>
        <v>7</v>
      </c>
      <c r="Y10" s="20" t="s">
        <v>39</v>
      </c>
      <c r="Z10" s="20">
        <v>43</v>
      </c>
      <c r="AA10" s="21" t="s">
        <v>47</v>
      </c>
      <c r="AB10" s="49"/>
      <c r="AC10" s="51"/>
      <c r="AD10" s="50"/>
    </row>
    <row r="11" s="4" customFormat="1" ht="16" customHeight="1" spans="1:30">
      <c r="A11" s="20" t="s">
        <v>34</v>
      </c>
      <c r="B11" s="20" t="s">
        <v>35</v>
      </c>
      <c r="C11" s="21">
        <v>2024</v>
      </c>
      <c r="D11" s="20" t="s">
        <v>36</v>
      </c>
      <c r="E11" s="21" t="s">
        <v>55</v>
      </c>
      <c r="F11" s="21" t="s">
        <v>56</v>
      </c>
      <c r="G11" s="22">
        <v>88</v>
      </c>
      <c r="H11" s="23">
        <v>4.1</v>
      </c>
      <c r="I11" s="22">
        <f>SUM(G11:H11)</f>
        <v>92.1</v>
      </c>
      <c r="J11" s="26">
        <v>85.8695652173913</v>
      </c>
      <c r="K11" s="27">
        <v>0</v>
      </c>
      <c r="L11" s="22">
        <f>SUM(J11:K11)</f>
        <v>85.8695652173913</v>
      </c>
      <c r="M11" s="28">
        <v>83.1</v>
      </c>
      <c r="N11" s="22">
        <v>0</v>
      </c>
      <c r="O11" s="26">
        <v>83.1</v>
      </c>
      <c r="P11" s="22">
        <v>60</v>
      </c>
      <c r="Q11" s="22">
        <v>0</v>
      </c>
      <c r="R11" s="22">
        <v>60</v>
      </c>
      <c r="S11" s="22">
        <v>60</v>
      </c>
      <c r="T11" s="22">
        <v>10</v>
      </c>
      <c r="U11" s="22">
        <f>S11+T11</f>
        <v>70</v>
      </c>
      <c r="V11" s="45">
        <f t="shared" si="0"/>
        <v>84.2671739130435</v>
      </c>
      <c r="W11" s="46">
        <v>7</v>
      </c>
      <c r="X11" s="46">
        <f t="shared" si="1"/>
        <v>4</v>
      </c>
      <c r="Y11" s="20" t="s">
        <v>39</v>
      </c>
      <c r="Z11" s="20">
        <v>43</v>
      </c>
      <c r="AA11" s="21" t="s">
        <v>57</v>
      </c>
      <c r="AB11" s="49"/>
      <c r="AC11" s="21"/>
      <c r="AD11" s="50"/>
    </row>
    <row r="12" s="4" customFormat="1" ht="16" customHeight="1" spans="1:30">
      <c r="A12" s="20" t="s">
        <v>34</v>
      </c>
      <c r="B12" s="20" t="s">
        <v>35</v>
      </c>
      <c r="C12" s="21">
        <v>2024</v>
      </c>
      <c r="D12" s="20" t="s">
        <v>42</v>
      </c>
      <c r="E12" s="24" t="s">
        <v>58</v>
      </c>
      <c r="F12" s="24" t="s">
        <v>59</v>
      </c>
      <c r="G12" s="22">
        <v>88</v>
      </c>
      <c r="H12" s="23">
        <v>4.1</v>
      </c>
      <c r="I12" s="22">
        <v>92.1</v>
      </c>
      <c r="J12" s="26">
        <v>82.9130434782609</v>
      </c>
      <c r="K12" s="31">
        <v>1</v>
      </c>
      <c r="L12" s="22">
        <v>83.9130434782609</v>
      </c>
      <c r="M12" s="28">
        <v>81.2</v>
      </c>
      <c r="N12" s="22">
        <v>0</v>
      </c>
      <c r="O12" s="26">
        <v>81.2</v>
      </c>
      <c r="P12" s="22">
        <v>60</v>
      </c>
      <c r="Q12" s="22">
        <v>0</v>
      </c>
      <c r="R12" s="22">
        <v>60</v>
      </c>
      <c r="S12" s="22">
        <v>60</v>
      </c>
      <c r="T12" s="22">
        <v>40</v>
      </c>
      <c r="U12" s="22">
        <v>100</v>
      </c>
      <c r="V12" s="45">
        <f t="shared" si="0"/>
        <v>84.2047826086957</v>
      </c>
      <c r="W12" s="46">
        <v>8</v>
      </c>
      <c r="X12" s="46">
        <f t="shared" si="1"/>
        <v>10</v>
      </c>
      <c r="Y12" s="20" t="s">
        <v>39</v>
      </c>
      <c r="Z12" s="20">
        <v>43</v>
      </c>
      <c r="AA12" s="21" t="s">
        <v>57</v>
      </c>
      <c r="AB12" s="49"/>
      <c r="AC12" s="21"/>
      <c r="AD12" s="50"/>
    </row>
    <row r="13" s="4" customFormat="1" ht="16" customHeight="1" spans="1:30">
      <c r="A13" s="20" t="s">
        <v>34</v>
      </c>
      <c r="B13" s="20" t="s">
        <v>35</v>
      </c>
      <c r="C13" s="21">
        <v>2024</v>
      </c>
      <c r="D13" s="20" t="s">
        <v>36</v>
      </c>
      <c r="E13" s="21" t="s">
        <v>60</v>
      </c>
      <c r="F13" s="21" t="s">
        <v>61</v>
      </c>
      <c r="G13" s="22">
        <v>88</v>
      </c>
      <c r="H13" s="23">
        <v>7.9</v>
      </c>
      <c r="I13" s="22">
        <f>SUM(G13:H13)</f>
        <v>95.9</v>
      </c>
      <c r="J13" s="26">
        <v>83.1086956521739</v>
      </c>
      <c r="K13" s="23">
        <v>1</v>
      </c>
      <c r="L13" s="22">
        <f>SUM(J13:K13)</f>
        <v>84.1086956521739</v>
      </c>
      <c r="M13" s="28">
        <v>83.6</v>
      </c>
      <c r="N13" s="22">
        <v>0</v>
      </c>
      <c r="O13" s="26">
        <v>83.6</v>
      </c>
      <c r="P13" s="22">
        <v>60</v>
      </c>
      <c r="Q13" s="22">
        <v>0</v>
      </c>
      <c r="R13" s="22">
        <v>60</v>
      </c>
      <c r="S13" s="22">
        <v>60</v>
      </c>
      <c r="T13" s="22">
        <v>25</v>
      </c>
      <c r="U13" s="22">
        <f>S13+T13</f>
        <v>85</v>
      </c>
      <c r="V13" s="45">
        <f t="shared" si="0"/>
        <v>84.1015217391304</v>
      </c>
      <c r="W13" s="46">
        <v>9</v>
      </c>
      <c r="X13" s="46">
        <f t="shared" si="1"/>
        <v>9</v>
      </c>
      <c r="Y13" s="20" t="s">
        <v>39</v>
      </c>
      <c r="Z13" s="20">
        <v>43</v>
      </c>
      <c r="AA13" s="21" t="s">
        <v>57</v>
      </c>
      <c r="AB13" s="49"/>
      <c r="AC13" s="21"/>
      <c r="AD13" s="50"/>
    </row>
    <row r="14" s="4" customFormat="1" ht="16" customHeight="1" spans="1:30">
      <c r="A14" s="20" t="s">
        <v>34</v>
      </c>
      <c r="B14" s="20" t="s">
        <v>35</v>
      </c>
      <c r="C14" s="21">
        <v>2024</v>
      </c>
      <c r="D14" s="20" t="s">
        <v>36</v>
      </c>
      <c r="E14" s="21" t="s">
        <v>62</v>
      </c>
      <c r="F14" s="21" t="s">
        <v>63</v>
      </c>
      <c r="G14" s="22">
        <v>88</v>
      </c>
      <c r="H14" s="23">
        <v>5.25</v>
      </c>
      <c r="I14" s="22">
        <f>SUM(G14:H14)</f>
        <v>93.25</v>
      </c>
      <c r="J14" s="26">
        <v>84.0434782608696</v>
      </c>
      <c r="K14" s="23">
        <v>1</v>
      </c>
      <c r="L14" s="22">
        <f>SUM(J14:K14)</f>
        <v>85.0434782608696</v>
      </c>
      <c r="M14" s="28">
        <v>74.7</v>
      </c>
      <c r="N14" s="22">
        <v>0</v>
      </c>
      <c r="O14" s="26">
        <v>74.7</v>
      </c>
      <c r="P14" s="22">
        <v>60</v>
      </c>
      <c r="Q14" s="22">
        <v>0</v>
      </c>
      <c r="R14" s="22">
        <v>60</v>
      </c>
      <c r="S14" s="22">
        <v>60</v>
      </c>
      <c r="T14" s="22">
        <v>15</v>
      </c>
      <c r="U14" s="22">
        <f>S14+T14</f>
        <v>75</v>
      </c>
      <c r="V14" s="45">
        <f t="shared" si="0"/>
        <v>83.5926086956522</v>
      </c>
      <c r="W14" s="46">
        <v>10</v>
      </c>
      <c r="X14" s="46">
        <f t="shared" si="1"/>
        <v>8</v>
      </c>
      <c r="Y14" s="20" t="s">
        <v>39</v>
      </c>
      <c r="Z14" s="20">
        <v>43</v>
      </c>
      <c r="AA14" s="21" t="s">
        <v>57</v>
      </c>
      <c r="AB14" s="49"/>
      <c r="AC14" s="21"/>
      <c r="AD14" s="50"/>
    </row>
    <row r="15" s="4" customFormat="1" ht="16" customHeight="1" spans="1:30">
      <c r="A15" s="20" t="s">
        <v>34</v>
      </c>
      <c r="B15" s="20" t="s">
        <v>35</v>
      </c>
      <c r="C15" s="21">
        <v>2024</v>
      </c>
      <c r="D15" s="20" t="s">
        <v>42</v>
      </c>
      <c r="E15" s="24" t="s">
        <v>64</v>
      </c>
      <c r="F15" s="24" t="s">
        <v>65</v>
      </c>
      <c r="G15" s="22">
        <v>88</v>
      </c>
      <c r="H15" s="23">
        <v>0</v>
      </c>
      <c r="I15" s="22">
        <v>88</v>
      </c>
      <c r="J15" s="26">
        <v>82.6521739130435</v>
      </c>
      <c r="K15" s="30">
        <v>1</v>
      </c>
      <c r="L15" s="22">
        <v>83.6521739130435</v>
      </c>
      <c r="M15" s="28">
        <v>87.55</v>
      </c>
      <c r="N15" s="22">
        <v>0</v>
      </c>
      <c r="O15" s="26">
        <v>87.55</v>
      </c>
      <c r="P15" s="22">
        <v>60</v>
      </c>
      <c r="Q15" s="22">
        <v>0</v>
      </c>
      <c r="R15" s="22">
        <v>60</v>
      </c>
      <c r="S15" s="22">
        <v>60</v>
      </c>
      <c r="T15" s="22">
        <v>10</v>
      </c>
      <c r="U15" s="22">
        <v>70</v>
      </c>
      <c r="V15" s="45">
        <f t="shared" si="0"/>
        <v>82.4166304347826</v>
      </c>
      <c r="W15" s="46">
        <v>11</v>
      </c>
      <c r="X15" s="46">
        <f t="shared" si="1"/>
        <v>11</v>
      </c>
      <c r="Y15" s="20" t="s">
        <v>39</v>
      </c>
      <c r="Z15" s="20">
        <v>43</v>
      </c>
      <c r="AA15" s="21" t="s">
        <v>57</v>
      </c>
      <c r="AB15" s="49"/>
      <c r="AC15" s="21"/>
      <c r="AD15" s="50"/>
    </row>
    <row r="16" s="4" customFormat="1" ht="16" customHeight="1" spans="1:30">
      <c r="A16" s="20" t="s">
        <v>34</v>
      </c>
      <c r="B16" s="20" t="s">
        <v>35</v>
      </c>
      <c r="C16" s="21">
        <v>2024</v>
      </c>
      <c r="D16" s="20" t="s">
        <v>36</v>
      </c>
      <c r="E16" s="21" t="s">
        <v>66</v>
      </c>
      <c r="F16" s="21" t="s">
        <v>67</v>
      </c>
      <c r="G16" s="22">
        <v>88</v>
      </c>
      <c r="H16" s="23">
        <v>4.35</v>
      </c>
      <c r="I16" s="22">
        <f>SUM(G16:H16)</f>
        <v>92.35</v>
      </c>
      <c r="J16" s="26">
        <v>81.7826086956522</v>
      </c>
      <c r="K16" s="27">
        <v>1</v>
      </c>
      <c r="L16" s="22">
        <f>SUM(J16:K16)</f>
        <v>82.7826086956522</v>
      </c>
      <c r="M16" s="28">
        <v>80.2</v>
      </c>
      <c r="N16" s="22">
        <v>0</v>
      </c>
      <c r="O16" s="26">
        <v>80.2</v>
      </c>
      <c r="P16" s="22">
        <v>60</v>
      </c>
      <c r="Q16" s="22">
        <v>0</v>
      </c>
      <c r="R16" s="22">
        <v>60</v>
      </c>
      <c r="S16" s="22">
        <v>60</v>
      </c>
      <c r="T16" s="22">
        <v>15</v>
      </c>
      <c r="U16" s="22">
        <f>S16+T16</f>
        <v>75</v>
      </c>
      <c r="V16" s="45">
        <f t="shared" si="0"/>
        <v>82.0819565217392</v>
      </c>
      <c r="W16" s="46">
        <v>12</v>
      </c>
      <c r="X16" s="46">
        <f t="shared" si="1"/>
        <v>14</v>
      </c>
      <c r="Y16" s="20" t="s">
        <v>39</v>
      </c>
      <c r="Z16" s="20">
        <v>43</v>
      </c>
      <c r="AA16" s="21" t="s">
        <v>57</v>
      </c>
      <c r="AB16" s="49"/>
      <c r="AC16" s="21"/>
      <c r="AD16" s="50"/>
    </row>
    <row r="17" s="4" customFormat="1" ht="16" customHeight="1" spans="1:30">
      <c r="A17" s="20" t="s">
        <v>34</v>
      </c>
      <c r="B17" s="20" t="s">
        <v>35</v>
      </c>
      <c r="C17" s="21">
        <v>2024</v>
      </c>
      <c r="D17" s="20" t="s">
        <v>42</v>
      </c>
      <c r="E17" s="24" t="s">
        <v>68</v>
      </c>
      <c r="F17" s="24" t="s">
        <v>69</v>
      </c>
      <c r="G17" s="22">
        <v>88</v>
      </c>
      <c r="H17" s="23">
        <v>5.6</v>
      </c>
      <c r="I17" s="22">
        <v>93.6</v>
      </c>
      <c r="J17" s="26">
        <v>80.7391304347826</v>
      </c>
      <c r="K17" s="31">
        <v>1.25</v>
      </c>
      <c r="L17" s="22">
        <v>81.9891304347826</v>
      </c>
      <c r="M17" s="28">
        <v>68.6</v>
      </c>
      <c r="N17" s="22">
        <v>0</v>
      </c>
      <c r="O17" s="26">
        <v>68.6</v>
      </c>
      <c r="P17" s="22">
        <v>60</v>
      </c>
      <c r="Q17" s="22">
        <v>0</v>
      </c>
      <c r="R17" s="22">
        <v>60</v>
      </c>
      <c r="S17" s="22">
        <v>60</v>
      </c>
      <c r="T17" s="22">
        <v>25</v>
      </c>
      <c r="U17" s="22">
        <v>85</v>
      </c>
      <c r="V17" s="45">
        <f t="shared" si="0"/>
        <v>81.531847826087</v>
      </c>
      <c r="W17" s="46">
        <v>13</v>
      </c>
      <c r="X17" s="46">
        <f t="shared" si="1"/>
        <v>17</v>
      </c>
      <c r="Y17" s="53" t="s">
        <v>70</v>
      </c>
      <c r="Z17" s="20">
        <v>43</v>
      </c>
      <c r="AA17" s="54" t="s">
        <v>71</v>
      </c>
      <c r="AB17" s="49" t="s">
        <v>72</v>
      </c>
      <c r="AC17" s="21"/>
      <c r="AD17" s="50"/>
    </row>
    <row r="18" s="4" customFormat="1" ht="16" customHeight="1" spans="1:30">
      <c r="A18" s="20" t="s">
        <v>34</v>
      </c>
      <c r="B18" s="20" t="s">
        <v>35</v>
      </c>
      <c r="C18" s="21">
        <v>2024</v>
      </c>
      <c r="D18" s="20" t="s">
        <v>36</v>
      </c>
      <c r="E18" s="21" t="s">
        <v>73</v>
      </c>
      <c r="F18" s="21" t="s">
        <v>74</v>
      </c>
      <c r="G18" s="22">
        <v>88</v>
      </c>
      <c r="H18" s="23">
        <v>4.2</v>
      </c>
      <c r="I18" s="22">
        <f>SUM(G18:H18)</f>
        <v>92.2</v>
      </c>
      <c r="J18" s="26">
        <v>82.0869565217391</v>
      </c>
      <c r="K18" s="23">
        <v>1</v>
      </c>
      <c r="L18" s="22">
        <f>SUM(J18:K18)</f>
        <v>83.0869565217391</v>
      </c>
      <c r="M18" s="28">
        <v>68.3</v>
      </c>
      <c r="N18" s="22">
        <v>0</v>
      </c>
      <c r="O18" s="26">
        <v>68.3</v>
      </c>
      <c r="P18" s="22">
        <v>60</v>
      </c>
      <c r="Q18" s="22">
        <v>0</v>
      </c>
      <c r="R18" s="22">
        <v>60</v>
      </c>
      <c r="S18" s="22">
        <v>60</v>
      </c>
      <c r="T18" s="22">
        <v>9</v>
      </c>
      <c r="U18" s="22">
        <f>S18+T18</f>
        <v>69</v>
      </c>
      <c r="V18" s="45">
        <f t="shared" si="0"/>
        <v>81.4002173913043</v>
      </c>
      <c r="W18" s="46">
        <v>14</v>
      </c>
      <c r="X18" s="46">
        <f t="shared" si="1"/>
        <v>13</v>
      </c>
      <c r="Y18" s="20" t="s">
        <v>39</v>
      </c>
      <c r="Z18" s="20">
        <v>43</v>
      </c>
      <c r="AA18" s="21" t="s">
        <v>57</v>
      </c>
      <c r="AB18" s="49"/>
      <c r="AC18" s="21"/>
      <c r="AD18" s="50"/>
    </row>
    <row r="19" s="4" customFormat="1" ht="16" customHeight="1" spans="1:30">
      <c r="A19" s="20" t="s">
        <v>34</v>
      </c>
      <c r="B19" s="20" t="s">
        <v>35</v>
      </c>
      <c r="C19" s="21">
        <v>2024</v>
      </c>
      <c r="D19" s="20" t="s">
        <v>36</v>
      </c>
      <c r="E19" s="21" t="s">
        <v>75</v>
      </c>
      <c r="F19" s="21" t="s">
        <v>76</v>
      </c>
      <c r="G19" s="22">
        <v>88</v>
      </c>
      <c r="H19" s="23">
        <v>2.9</v>
      </c>
      <c r="I19" s="22">
        <f>SUM(G19:H19)</f>
        <v>90.9</v>
      </c>
      <c r="J19" s="26">
        <v>80.9347826086957</v>
      </c>
      <c r="K19" s="27">
        <v>1</v>
      </c>
      <c r="L19" s="22">
        <f>SUM(J19:K19)</f>
        <v>81.9347826086957</v>
      </c>
      <c r="M19" s="28">
        <v>80.2</v>
      </c>
      <c r="N19" s="22">
        <v>0</v>
      </c>
      <c r="O19" s="26">
        <v>80.2</v>
      </c>
      <c r="P19" s="22">
        <v>60</v>
      </c>
      <c r="Q19" s="22">
        <v>0</v>
      </c>
      <c r="R19" s="22">
        <v>60</v>
      </c>
      <c r="S19" s="22">
        <v>60</v>
      </c>
      <c r="T19" s="22">
        <v>15</v>
      </c>
      <c r="U19" s="22">
        <f>S19+T19</f>
        <v>75</v>
      </c>
      <c r="V19" s="45">
        <f t="shared" si="0"/>
        <v>81.3010869565218</v>
      </c>
      <c r="W19" s="46">
        <v>15</v>
      </c>
      <c r="X19" s="46">
        <f t="shared" si="1"/>
        <v>16</v>
      </c>
      <c r="Y19" s="53" t="s">
        <v>70</v>
      </c>
      <c r="Z19" s="20">
        <v>43</v>
      </c>
      <c r="AA19" s="54" t="s">
        <v>71</v>
      </c>
      <c r="AB19" s="49"/>
      <c r="AC19" s="21"/>
      <c r="AD19" s="50"/>
    </row>
    <row r="20" s="4" customFormat="1" ht="16" customHeight="1" spans="1:30">
      <c r="A20" s="20" t="s">
        <v>34</v>
      </c>
      <c r="B20" s="20" t="s">
        <v>35</v>
      </c>
      <c r="C20" s="21">
        <v>2024</v>
      </c>
      <c r="D20" s="20" t="s">
        <v>36</v>
      </c>
      <c r="E20" s="21" t="s">
        <v>77</v>
      </c>
      <c r="F20" s="21" t="s">
        <v>78</v>
      </c>
      <c r="G20" s="22">
        <v>88</v>
      </c>
      <c r="H20" s="23">
        <v>4.45</v>
      </c>
      <c r="I20" s="22">
        <f>SUM(G20:H20)</f>
        <v>92.45</v>
      </c>
      <c r="J20" s="26">
        <v>82.1086956521739</v>
      </c>
      <c r="K20" s="27">
        <v>1</v>
      </c>
      <c r="L20" s="22">
        <f>SUM(J20:K20)</f>
        <v>83.1086956521739</v>
      </c>
      <c r="M20" s="28">
        <v>58.5</v>
      </c>
      <c r="N20" s="22">
        <v>0</v>
      </c>
      <c r="O20" s="26">
        <v>58.5</v>
      </c>
      <c r="P20" s="22">
        <v>60</v>
      </c>
      <c r="Q20" s="22">
        <v>0</v>
      </c>
      <c r="R20" s="22">
        <v>60</v>
      </c>
      <c r="S20" s="22">
        <v>60</v>
      </c>
      <c r="T20" s="22">
        <v>5</v>
      </c>
      <c r="U20" s="22">
        <f>S20+T20</f>
        <v>65</v>
      </c>
      <c r="V20" s="45">
        <f t="shared" si="0"/>
        <v>80.7515217391304</v>
      </c>
      <c r="W20" s="46">
        <v>16</v>
      </c>
      <c r="X20" s="46">
        <f t="shared" si="1"/>
        <v>12</v>
      </c>
      <c r="Y20" s="53" t="s">
        <v>70</v>
      </c>
      <c r="Z20" s="20">
        <v>43</v>
      </c>
      <c r="AA20" s="54" t="s">
        <v>79</v>
      </c>
      <c r="AB20" s="49"/>
      <c r="AC20" s="21"/>
      <c r="AD20" s="50"/>
    </row>
    <row r="21" s="4" customFormat="1" ht="16" customHeight="1" spans="1:30">
      <c r="A21" s="20" t="s">
        <v>34</v>
      </c>
      <c r="B21" s="20" t="s">
        <v>35</v>
      </c>
      <c r="C21" s="21">
        <v>2024</v>
      </c>
      <c r="D21" s="20" t="s">
        <v>36</v>
      </c>
      <c r="E21" s="21" t="s">
        <v>80</v>
      </c>
      <c r="F21" s="21" t="s">
        <v>81</v>
      </c>
      <c r="G21" s="22">
        <v>88</v>
      </c>
      <c r="H21" s="23">
        <v>1.8</v>
      </c>
      <c r="I21" s="22">
        <f>SUM(G21:H21)</f>
        <v>89.8</v>
      </c>
      <c r="J21" s="26">
        <v>81.304347826087</v>
      </c>
      <c r="K21" s="23">
        <v>0</v>
      </c>
      <c r="L21" s="22">
        <f>SUM(J21:K21)</f>
        <v>81.304347826087</v>
      </c>
      <c r="M21" s="28">
        <v>76.2</v>
      </c>
      <c r="N21" s="22">
        <v>0</v>
      </c>
      <c r="O21" s="26">
        <v>76.2</v>
      </c>
      <c r="P21" s="22">
        <v>60</v>
      </c>
      <c r="Q21" s="22">
        <v>0</v>
      </c>
      <c r="R21" s="22">
        <v>60</v>
      </c>
      <c r="S21" s="22">
        <v>60</v>
      </c>
      <c r="T21" s="22">
        <v>5</v>
      </c>
      <c r="U21" s="22">
        <f>S21+T21</f>
        <v>65</v>
      </c>
      <c r="V21" s="45">
        <f t="shared" si="0"/>
        <v>80.0182608695653</v>
      </c>
      <c r="W21" s="46">
        <v>17</v>
      </c>
      <c r="X21" s="46">
        <f t="shared" si="1"/>
        <v>15</v>
      </c>
      <c r="Y21" s="20" t="s">
        <v>39</v>
      </c>
      <c r="Z21" s="20">
        <v>43</v>
      </c>
      <c r="AA21" s="21" t="s">
        <v>57</v>
      </c>
      <c r="AB21" s="49"/>
      <c r="AC21" s="21"/>
      <c r="AD21" s="50"/>
    </row>
    <row r="22" s="4" customFormat="1" ht="16" customHeight="1" spans="1:30">
      <c r="A22" s="20" t="s">
        <v>34</v>
      </c>
      <c r="B22" s="20" t="s">
        <v>35</v>
      </c>
      <c r="C22" s="21">
        <v>2024</v>
      </c>
      <c r="D22" s="20" t="s">
        <v>42</v>
      </c>
      <c r="E22" s="24" t="s">
        <v>82</v>
      </c>
      <c r="F22" s="24" t="s">
        <v>83</v>
      </c>
      <c r="G22" s="22">
        <v>88</v>
      </c>
      <c r="H22" s="23">
        <v>2</v>
      </c>
      <c r="I22" s="22">
        <v>90</v>
      </c>
      <c r="J22" s="26">
        <v>76.9565217391304</v>
      </c>
      <c r="K22" s="31">
        <v>1</v>
      </c>
      <c r="L22" s="22">
        <v>77.9565217391304</v>
      </c>
      <c r="M22" s="28">
        <v>82.7</v>
      </c>
      <c r="N22" s="22">
        <v>0</v>
      </c>
      <c r="O22" s="26">
        <v>82.7</v>
      </c>
      <c r="P22" s="22">
        <v>60</v>
      </c>
      <c r="Q22" s="22">
        <v>0</v>
      </c>
      <c r="R22" s="22">
        <v>60</v>
      </c>
      <c r="S22" s="22">
        <v>60</v>
      </c>
      <c r="T22" s="22">
        <v>38</v>
      </c>
      <c r="U22" s="22">
        <v>98</v>
      </c>
      <c r="V22" s="45">
        <f t="shared" si="0"/>
        <v>79.5023913043478</v>
      </c>
      <c r="W22" s="46">
        <v>18</v>
      </c>
      <c r="X22" s="46">
        <f t="shared" si="1"/>
        <v>24</v>
      </c>
      <c r="Y22" s="53" t="s">
        <v>70</v>
      </c>
      <c r="Z22" s="20">
        <v>43</v>
      </c>
      <c r="AA22" s="54" t="s">
        <v>71</v>
      </c>
      <c r="AB22" s="49"/>
      <c r="AC22" s="21"/>
      <c r="AD22" s="50"/>
    </row>
    <row r="23" s="4" customFormat="1" ht="16" customHeight="1" spans="1:30">
      <c r="A23" s="20" t="s">
        <v>34</v>
      </c>
      <c r="B23" s="20" t="s">
        <v>35</v>
      </c>
      <c r="C23" s="21">
        <v>2024</v>
      </c>
      <c r="D23" s="20" t="s">
        <v>42</v>
      </c>
      <c r="E23" s="24" t="s">
        <v>84</v>
      </c>
      <c r="F23" s="24" t="s">
        <v>85</v>
      </c>
      <c r="G23" s="22">
        <v>88</v>
      </c>
      <c r="H23" s="23">
        <v>1.9</v>
      </c>
      <c r="I23" s="22">
        <v>89.9</v>
      </c>
      <c r="J23" s="26">
        <v>78.3260869565217</v>
      </c>
      <c r="K23" s="30">
        <v>0</v>
      </c>
      <c r="L23" s="22">
        <v>78.3260869565217</v>
      </c>
      <c r="M23" s="28">
        <v>79.6</v>
      </c>
      <c r="N23" s="22">
        <v>0</v>
      </c>
      <c r="O23" s="26">
        <v>79.6</v>
      </c>
      <c r="P23" s="22">
        <v>60</v>
      </c>
      <c r="Q23" s="22">
        <v>0</v>
      </c>
      <c r="R23" s="22">
        <v>60</v>
      </c>
      <c r="S23" s="22">
        <v>60</v>
      </c>
      <c r="T23" s="22">
        <v>30</v>
      </c>
      <c r="U23" s="22">
        <v>90</v>
      </c>
      <c r="V23" s="45">
        <f t="shared" si="0"/>
        <v>79.2145652173913</v>
      </c>
      <c r="W23" s="46">
        <v>19</v>
      </c>
      <c r="X23" s="46">
        <f t="shared" si="1"/>
        <v>21</v>
      </c>
      <c r="Y23" s="20" t="s">
        <v>39</v>
      </c>
      <c r="Z23" s="20">
        <v>43</v>
      </c>
      <c r="AA23" s="21" t="s">
        <v>57</v>
      </c>
      <c r="AB23" s="49"/>
      <c r="AC23" s="21"/>
      <c r="AD23" s="50"/>
    </row>
    <row r="24" s="4" customFormat="1" ht="16" customHeight="1" spans="1:30">
      <c r="A24" s="20" t="s">
        <v>34</v>
      </c>
      <c r="B24" s="20" t="s">
        <v>35</v>
      </c>
      <c r="C24" s="21">
        <v>2024</v>
      </c>
      <c r="D24" s="20" t="s">
        <v>36</v>
      </c>
      <c r="E24" s="21" t="s">
        <v>86</v>
      </c>
      <c r="F24" s="21" t="s">
        <v>87</v>
      </c>
      <c r="G24" s="22">
        <v>88</v>
      </c>
      <c r="H24" s="23">
        <v>2.4</v>
      </c>
      <c r="I24" s="22">
        <f>SUM(G24:H24)</f>
        <v>90.4</v>
      </c>
      <c r="J24" s="26">
        <v>78.8478260869565</v>
      </c>
      <c r="K24" s="27">
        <v>1</v>
      </c>
      <c r="L24" s="22">
        <f>SUM(J24:K24)</f>
        <v>79.8478260869565</v>
      </c>
      <c r="M24" s="28">
        <v>73.7</v>
      </c>
      <c r="N24" s="22">
        <v>0</v>
      </c>
      <c r="O24" s="26">
        <v>73.7</v>
      </c>
      <c r="P24" s="22">
        <v>60</v>
      </c>
      <c r="Q24" s="22">
        <v>0</v>
      </c>
      <c r="R24" s="22">
        <v>60</v>
      </c>
      <c r="S24" s="22">
        <v>60</v>
      </c>
      <c r="T24" s="22">
        <v>5</v>
      </c>
      <c r="U24" s="22">
        <f>S24+T24</f>
        <v>65</v>
      </c>
      <c r="V24" s="45">
        <f t="shared" si="0"/>
        <v>78.8608695652174</v>
      </c>
      <c r="W24" s="46">
        <v>20</v>
      </c>
      <c r="X24" s="46">
        <f t="shared" si="1"/>
        <v>18</v>
      </c>
      <c r="Y24" s="20" t="s">
        <v>39</v>
      </c>
      <c r="Z24" s="20">
        <v>43</v>
      </c>
      <c r="AA24" s="21" t="s">
        <v>57</v>
      </c>
      <c r="AB24" s="49"/>
      <c r="AC24" s="21"/>
      <c r="AD24" s="50"/>
    </row>
    <row r="25" s="4" customFormat="1" ht="16" customHeight="1" spans="1:30">
      <c r="A25" s="20" t="s">
        <v>34</v>
      </c>
      <c r="B25" s="20" t="s">
        <v>35</v>
      </c>
      <c r="C25" s="21">
        <v>2024</v>
      </c>
      <c r="D25" s="20" t="s">
        <v>42</v>
      </c>
      <c r="E25" s="24" t="s">
        <v>88</v>
      </c>
      <c r="F25" s="24" t="s">
        <v>89</v>
      </c>
      <c r="G25" s="22">
        <v>88</v>
      </c>
      <c r="H25" s="23">
        <v>3</v>
      </c>
      <c r="I25" s="22">
        <v>91</v>
      </c>
      <c r="J25" s="26">
        <v>76.7826086956522</v>
      </c>
      <c r="K25" s="32">
        <v>1</v>
      </c>
      <c r="L25" s="22">
        <v>77.7826086956522</v>
      </c>
      <c r="M25" s="28">
        <v>76.8</v>
      </c>
      <c r="N25" s="22">
        <v>0</v>
      </c>
      <c r="O25" s="26">
        <v>76.8</v>
      </c>
      <c r="P25" s="22">
        <v>60</v>
      </c>
      <c r="Q25" s="22">
        <v>0</v>
      </c>
      <c r="R25" s="22">
        <v>60</v>
      </c>
      <c r="S25" s="22">
        <v>60</v>
      </c>
      <c r="T25" s="22">
        <v>31.25</v>
      </c>
      <c r="U25" s="22">
        <v>91.25</v>
      </c>
      <c r="V25" s="45">
        <f t="shared" si="0"/>
        <v>78.8394565217392</v>
      </c>
      <c r="W25" s="46">
        <v>21</v>
      </c>
      <c r="X25" s="46">
        <f t="shared" si="1"/>
        <v>25</v>
      </c>
      <c r="Y25" s="20" t="s">
        <v>39</v>
      </c>
      <c r="Z25" s="20">
        <v>43</v>
      </c>
      <c r="AA25" s="21" t="s">
        <v>57</v>
      </c>
      <c r="AB25" s="49"/>
      <c r="AC25" s="21"/>
      <c r="AD25" s="50"/>
    </row>
    <row r="26" s="4" customFormat="1" ht="16" customHeight="1" spans="1:30">
      <c r="A26" s="20" t="s">
        <v>34</v>
      </c>
      <c r="B26" s="20" t="s">
        <v>35</v>
      </c>
      <c r="C26" s="21">
        <v>2024</v>
      </c>
      <c r="D26" s="20" t="s">
        <v>36</v>
      </c>
      <c r="E26" s="21" t="s">
        <v>90</v>
      </c>
      <c r="F26" s="21" t="s">
        <v>91</v>
      </c>
      <c r="G26" s="22">
        <v>88</v>
      </c>
      <c r="H26" s="23">
        <v>4.25</v>
      </c>
      <c r="I26" s="22">
        <f>SUM(G26:H26)</f>
        <v>92.25</v>
      </c>
      <c r="J26" s="26">
        <v>78.5434782608696</v>
      </c>
      <c r="K26" s="33">
        <v>0</v>
      </c>
      <c r="L26" s="22">
        <f>SUM(J26:K26)</f>
        <v>78.5434782608696</v>
      </c>
      <c r="M26" s="28">
        <v>77.4</v>
      </c>
      <c r="N26" s="22">
        <v>0</v>
      </c>
      <c r="O26" s="26">
        <v>77.4</v>
      </c>
      <c r="P26" s="22">
        <v>60</v>
      </c>
      <c r="Q26" s="22">
        <v>0</v>
      </c>
      <c r="R26" s="22">
        <v>60</v>
      </c>
      <c r="S26" s="22">
        <v>60</v>
      </c>
      <c r="T26" s="22">
        <v>15</v>
      </c>
      <c r="U26" s="22">
        <f>S26+T26</f>
        <v>75</v>
      </c>
      <c r="V26" s="45">
        <f t="shared" si="0"/>
        <v>78.7526086956522</v>
      </c>
      <c r="W26" s="46">
        <v>22</v>
      </c>
      <c r="X26" s="46">
        <f t="shared" si="1"/>
        <v>20</v>
      </c>
      <c r="Y26" s="53" t="s">
        <v>70</v>
      </c>
      <c r="Z26" s="20">
        <v>43</v>
      </c>
      <c r="AA26" s="21"/>
      <c r="AB26" s="21"/>
      <c r="AC26" s="21"/>
      <c r="AD26" s="50"/>
    </row>
    <row r="27" s="4" customFormat="1" ht="16" customHeight="1" spans="1:30">
      <c r="A27" s="20" t="s">
        <v>34</v>
      </c>
      <c r="B27" s="20" t="s">
        <v>35</v>
      </c>
      <c r="C27" s="21">
        <v>2024</v>
      </c>
      <c r="D27" s="20" t="s">
        <v>42</v>
      </c>
      <c r="E27" s="24" t="s">
        <v>92</v>
      </c>
      <c r="F27" s="24" t="s">
        <v>93</v>
      </c>
      <c r="G27" s="22">
        <v>88</v>
      </c>
      <c r="H27" s="23">
        <v>0.5</v>
      </c>
      <c r="I27" s="22">
        <v>88.5</v>
      </c>
      <c r="J27" s="26">
        <v>78.6086956521739</v>
      </c>
      <c r="K27" s="34">
        <v>1.2</v>
      </c>
      <c r="L27" s="22">
        <v>79.8086956521739</v>
      </c>
      <c r="M27" s="28">
        <v>59.75</v>
      </c>
      <c r="N27" s="22">
        <v>0</v>
      </c>
      <c r="O27" s="26">
        <v>59.75</v>
      </c>
      <c r="P27" s="22">
        <v>60</v>
      </c>
      <c r="Q27" s="22">
        <v>0</v>
      </c>
      <c r="R27" s="22">
        <v>60</v>
      </c>
      <c r="S27" s="22">
        <v>60</v>
      </c>
      <c r="T27" s="22">
        <v>15</v>
      </c>
      <c r="U27" s="22">
        <v>75</v>
      </c>
      <c r="V27" s="45">
        <f t="shared" si="0"/>
        <v>78.4440217391304</v>
      </c>
      <c r="W27" s="46">
        <v>23</v>
      </c>
      <c r="X27" s="46">
        <f t="shared" si="1"/>
        <v>19</v>
      </c>
      <c r="Y27" s="53" t="s">
        <v>70</v>
      </c>
      <c r="Z27" s="20">
        <v>43</v>
      </c>
      <c r="AA27" s="21"/>
      <c r="AB27" s="21"/>
      <c r="AC27" s="21"/>
      <c r="AD27" s="50"/>
    </row>
    <row r="28" s="4" customFormat="1" ht="16" customHeight="1" spans="1:30">
      <c r="A28" s="20" t="s">
        <v>34</v>
      </c>
      <c r="B28" s="20" t="s">
        <v>35</v>
      </c>
      <c r="C28" s="21">
        <v>2024</v>
      </c>
      <c r="D28" s="20" t="s">
        <v>42</v>
      </c>
      <c r="E28" s="24" t="s">
        <v>94</v>
      </c>
      <c r="F28" s="24" t="s">
        <v>95</v>
      </c>
      <c r="G28" s="22">
        <v>88</v>
      </c>
      <c r="H28" s="23">
        <v>4.5</v>
      </c>
      <c r="I28" s="22">
        <v>92.5</v>
      </c>
      <c r="J28" s="26">
        <v>76.1086956521739</v>
      </c>
      <c r="K28" s="35">
        <v>1</v>
      </c>
      <c r="L28" s="22">
        <v>77.1086956521739</v>
      </c>
      <c r="M28" s="28">
        <v>73.2</v>
      </c>
      <c r="N28" s="22">
        <v>0</v>
      </c>
      <c r="O28" s="26">
        <v>73.2</v>
      </c>
      <c r="P28" s="22">
        <v>60</v>
      </c>
      <c r="Q28" s="22">
        <v>0</v>
      </c>
      <c r="R28" s="22">
        <v>60</v>
      </c>
      <c r="S28" s="22">
        <v>60</v>
      </c>
      <c r="T28" s="22">
        <v>15</v>
      </c>
      <c r="U28" s="22">
        <v>75</v>
      </c>
      <c r="V28" s="45">
        <f t="shared" si="0"/>
        <v>77.4915217391304</v>
      </c>
      <c r="W28" s="46">
        <v>24</v>
      </c>
      <c r="X28" s="46">
        <f t="shared" si="1"/>
        <v>27</v>
      </c>
      <c r="Y28" s="20" t="s">
        <v>39</v>
      </c>
      <c r="Z28" s="20">
        <v>43</v>
      </c>
      <c r="AA28" s="21"/>
      <c r="AB28" s="21"/>
      <c r="AC28" s="21"/>
      <c r="AD28" s="50"/>
    </row>
    <row r="29" s="4" customFormat="1" ht="16" customHeight="1" spans="1:30">
      <c r="A29" s="20" t="s">
        <v>34</v>
      </c>
      <c r="B29" s="20" t="s">
        <v>35</v>
      </c>
      <c r="C29" s="21">
        <v>2024</v>
      </c>
      <c r="D29" s="20" t="s">
        <v>36</v>
      </c>
      <c r="E29" s="21" t="s">
        <v>96</v>
      </c>
      <c r="F29" s="21" t="s">
        <v>97</v>
      </c>
      <c r="G29" s="22">
        <v>88</v>
      </c>
      <c r="H29" s="23">
        <v>1.1</v>
      </c>
      <c r="I29" s="22">
        <f>SUM(G29:H29)</f>
        <v>89.1</v>
      </c>
      <c r="J29" s="26">
        <v>77</v>
      </c>
      <c r="K29" s="33">
        <v>0</v>
      </c>
      <c r="L29" s="22">
        <f>SUM(J29:K29)</f>
        <v>77</v>
      </c>
      <c r="M29" s="28">
        <v>90</v>
      </c>
      <c r="N29" s="22">
        <v>0</v>
      </c>
      <c r="O29" s="26">
        <v>90</v>
      </c>
      <c r="P29" s="22">
        <v>60</v>
      </c>
      <c r="Q29" s="22">
        <v>0</v>
      </c>
      <c r="R29" s="22">
        <v>60</v>
      </c>
      <c r="S29" s="22">
        <v>60</v>
      </c>
      <c r="T29" s="22">
        <v>5</v>
      </c>
      <c r="U29" s="22">
        <f>S29+T29</f>
        <v>65</v>
      </c>
      <c r="V29" s="45">
        <f t="shared" si="0"/>
        <v>77.41</v>
      </c>
      <c r="W29" s="46">
        <v>25</v>
      </c>
      <c r="X29" s="46">
        <f t="shared" si="1"/>
        <v>23</v>
      </c>
      <c r="Y29" s="53" t="s">
        <v>70</v>
      </c>
      <c r="Z29" s="20">
        <v>43</v>
      </c>
      <c r="AA29" s="21"/>
      <c r="AB29" s="21"/>
      <c r="AC29" s="21"/>
      <c r="AD29" s="50"/>
    </row>
    <row r="30" s="4" customFormat="1" ht="16" customHeight="1" spans="1:30">
      <c r="A30" s="20" t="s">
        <v>34</v>
      </c>
      <c r="B30" s="20" t="s">
        <v>35</v>
      </c>
      <c r="C30" s="21">
        <v>2024</v>
      </c>
      <c r="D30" s="20" t="s">
        <v>42</v>
      </c>
      <c r="E30" s="24" t="s">
        <v>98</v>
      </c>
      <c r="F30" s="24" t="s">
        <v>99</v>
      </c>
      <c r="G30" s="22">
        <v>88</v>
      </c>
      <c r="H30" s="23">
        <v>0</v>
      </c>
      <c r="I30" s="22">
        <v>88</v>
      </c>
      <c r="J30" s="26">
        <v>77.7173913043478</v>
      </c>
      <c r="K30" s="34">
        <v>0</v>
      </c>
      <c r="L30" s="22">
        <v>77.7173913043478</v>
      </c>
      <c r="M30" s="28">
        <v>79.8</v>
      </c>
      <c r="N30" s="22">
        <v>0</v>
      </c>
      <c r="O30" s="26">
        <v>79.8</v>
      </c>
      <c r="P30" s="22">
        <v>60</v>
      </c>
      <c r="Q30" s="22">
        <v>0</v>
      </c>
      <c r="R30" s="22">
        <v>60</v>
      </c>
      <c r="S30" s="22">
        <v>60</v>
      </c>
      <c r="T30" s="22">
        <v>5</v>
      </c>
      <c r="U30" s="22">
        <v>65</v>
      </c>
      <c r="V30" s="45">
        <f t="shared" si="0"/>
        <v>77.3280434782608</v>
      </c>
      <c r="W30" s="46">
        <v>26</v>
      </c>
      <c r="X30" s="46">
        <f t="shared" si="1"/>
        <v>22</v>
      </c>
      <c r="Y30" s="20" t="s">
        <v>39</v>
      </c>
      <c r="Z30" s="20">
        <v>43</v>
      </c>
      <c r="AA30" s="21"/>
      <c r="AB30" s="21"/>
      <c r="AC30" s="21"/>
      <c r="AD30" s="50"/>
    </row>
    <row r="31" s="4" customFormat="1" ht="16" customHeight="1" spans="1:30">
      <c r="A31" s="20" t="s">
        <v>34</v>
      </c>
      <c r="B31" s="20" t="s">
        <v>35</v>
      </c>
      <c r="C31" s="21">
        <v>2024</v>
      </c>
      <c r="D31" s="20" t="s">
        <v>42</v>
      </c>
      <c r="E31" s="24" t="s">
        <v>100</v>
      </c>
      <c r="F31" s="24" t="s">
        <v>101</v>
      </c>
      <c r="G31" s="22">
        <v>88</v>
      </c>
      <c r="H31" s="23">
        <v>1.5</v>
      </c>
      <c r="I31" s="22">
        <v>89.5</v>
      </c>
      <c r="J31" s="26">
        <v>76.5</v>
      </c>
      <c r="K31" s="35">
        <v>0</v>
      </c>
      <c r="L31" s="22">
        <v>76.5</v>
      </c>
      <c r="M31" s="28">
        <v>84.4</v>
      </c>
      <c r="N31" s="22">
        <v>0</v>
      </c>
      <c r="O31" s="26">
        <v>84.4</v>
      </c>
      <c r="P31" s="22">
        <v>60</v>
      </c>
      <c r="Q31" s="22">
        <v>0</v>
      </c>
      <c r="R31" s="22">
        <v>60</v>
      </c>
      <c r="S31" s="22">
        <v>60</v>
      </c>
      <c r="T31" s="22">
        <v>12.5</v>
      </c>
      <c r="U31" s="22">
        <v>72.5</v>
      </c>
      <c r="V31" s="45">
        <f t="shared" si="0"/>
        <v>77.17</v>
      </c>
      <c r="W31" s="46">
        <v>27</v>
      </c>
      <c r="X31" s="46">
        <f t="shared" si="1"/>
        <v>26</v>
      </c>
      <c r="Y31" s="53" t="s">
        <v>70</v>
      </c>
      <c r="Z31" s="20">
        <v>43</v>
      </c>
      <c r="AA31" s="21"/>
      <c r="AB31" s="21"/>
      <c r="AC31" s="21"/>
      <c r="AD31" s="50"/>
    </row>
    <row r="32" s="4" customFormat="1" ht="16" customHeight="1" spans="1:30">
      <c r="A32" s="20" t="s">
        <v>34</v>
      </c>
      <c r="B32" s="20" t="s">
        <v>35</v>
      </c>
      <c r="C32" s="21">
        <v>2024</v>
      </c>
      <c r="D32" s="20" t="s">
        <v>36</v>
      </c>
      <c r="E32" s="21" t="s">
        <v>102</v>
      </c>
      <c r="F32" s="21" t="s">
        <v>103</v>
      </c>
      <c r="G32" s="22">
        <v>88</v>
      </c>
      <c r="H32" s="23">
        <v>1.6</v>
      </c>
      <c r="I32" s="22">
        <f>SUM(G32:H32)</f>
        <v>89.6</v>
      </c>
      <c r="J32" s="26">
        <v>75.3913043478261</v>
      </c>
      <c r="K32" s="33">
        <v>1</v>
      </c>
      <c r="L32" s="22">
        <f>SUM(J32:K32)</f>
        <v>76.3913043478261</v>
      </c>
      <c r="M32" s="28">
        <v>73.3</v>
      </c>
      <c r="N32" s="22">
        <v>0</v>
      </c>
      <c r="O32" s="26">
        <v>73.3</v>
      </c>
      <c r="P32" s="22">
        <v>60</v>
      </c>
      <c r="Q32" s="22">
        <v>0</v>
      </c>
      <c r="R32" s="22">
        <v>60</v>
      </c>
      <c r="S32" s="22">
        <v>60</v>
      </c>
      <c r="T32" s="22">
        <v>5</v>
      </c>
      <c r="U32" s="22">
        <f>S32+T32</f>
        <v>65</v>
      </c>
      <c r="V32" s="45">
        <f t="shared" si="0"/>
        <v>76.1684782608696</v>
      </c>
      <c r="W32" s="46">
        <v>28</v>
      </c>
      <c r="X32" s="46">
        <f t="shared" si="1"/>
        <v>30</v>
      </c>
      <c r="Y32" s="20" t="s">
        <v>39</v>
      </c>
      <c r="Z32" s="20">
        <v>43</v>
      </c>
      <c r="AA32" s="21"/>
      <c r="AB32" s="21"/>
      <c r="AC32" s="21"/>
      <c r="AD32" s="50"/>
    </row>
    <row r="33" s="4" customFormat="1" ht="16" customHeight="1" spans="1:30">
      <c r="A33" s="20" t="s">
        <v>34</v>
      </c>
      <c r="B33" s="20" t="s">
        <v>35</v>
      </c>
      <c r="C33" s="21">
        <v>2024</v>
      </c>
      <c r="D33" s="20" t="s">
        <v>42</v>
      </c>
      <c r="E33" s="24" t="s">
        <v>104</v>
      </c>
      <c r="F33" s="24" t="s">
        <v>105</v>
      </c>
      <c r="G33" s="22">
        <v>88</v>
      </c>
      <c r="H33" s="23">
        <v>0</v>
      </c>
      <c r="I33" s="22">
        <v>88</v>
      </c>
      <c r="J33" s="26">
        <v>75.695652173913</v>
      </c>
      <c r="K33" s="35">
        <v>0</v>
      </c>
      <c r="L33" s="22">
        <v>75.695652173913</v>
      </c>
      <c r="M33" s="28">
        <v>68.1</v>
      </c>
      <c r="N33" s="22">
        <v>0</v>
      </c>
      <c r="O33" s="26">
        <v>68.1</v>
      </c>
      <c r="P33" s="22">
        <v>60</v>
      </c>
      <c r="Q33" s="22">
        <v>0</v>
      </c>
      <c r="R33" s="22">
        <v>60</v>
      </c>
      <c r="S33" s="22">
        <v>60</v>
      </c>
      <c r="T33" s="22">
        <v>15</v>
      </c>
      <c r="U33" s="22">
        <v>75</v>
      </c>
      <c r="V33" s="45">
        <f t="shared" si="0"/>
        <v>75.7267391304348</v>
      </c>
      <c r="W33" s="46">
        <v>29</v>
      </c>
      <c r="X33" s="46">
        <f t="shared" si="1"/>
        <v>28</v>
      </c>
      <c r="Y33" s="53" t="s">
        <v>70</v>
      </c>
      <c r="Z33" s="20">
        <v>43</v>
      </c>
      <c r="AA33" s="21"/>
      <c r="AB33" s="21"/>
      <c r="AC33" s="21"/>
      <c r="AD33" s="50"/>
    </row>
    <row r="34" s="4" customFormat="1" ht="16" customHeight="1" spans="1:30">
      <c r="A34" s="20" t="s">
        <v>34</v>
      </c>
      <c r="B34" s="20" t="s">
        <v>35</v>
      </c>
      <c r="C34" s="21">
        <v>2024</v>
      </c>
      <c r="D34" s="20" t="s">
        <v>42</v>
      </c>
      <c r="E34" s="24" t="s">
        <v>106</v>
      </c>
      <c r="F34" s="24" t="s">
        <v>107</v>
      </c>
      <c r="G34" s="22">
        <v>88</v>
      </c>
      <c r="H34" s="23">
        <v>0</v>
      </c>
      <c r="I34" s="22">
        <v>88</v>
      </c>
      <c r="J34" s="26">
        <v>74.5652173913043</v>
      </c>
      <c r="K34" s="34">
        <v>0</v>
      </c>
      <c r="L34" s="22">
        <v>74.5652173913043</v>
      </c>
      <c r="M34" s="28">
        <v>90.2</v>
      </c>
      <c r="N34" s="22">
        <v>0</v>
      </c>
      <c r="O34" s="26">
        <v>90.2</v>
      </c>
      <c r="P34" s="22">
        <v>60</v>
      </c>
      <c r="Q34" s="22">
        <v>0</v>
      </c>
      <c r="R34" s="22">
        <v>60</v>
      </c>
      <c r="S34" s="22">
        <v>60</v>
      </c>
      <c r="T34" s="22">
        <v>5</v>
      </c>
      <c r="U34" s="22">
        <v>65</v>
      </c>
      <c r="V34" s="45">
        <f t="shared" si="0"/>
        <v>75.4839130434782</v>
      </c>
      <c r="W34" s="46">
        <v>30</v>
      </c>
      <c r="X34" s="46">
        <f t="shared" si="1"/>
        <v>32</v>
      </c>
      <c r="Y34" s="53" t="s">
        <v>70</v>
      </c>
      <c r="Z34" s="20">
        <v>43</v>
      </c>
      <c r="AA34" s="21"/>
      <c r="AB34" s="21"/>
      <c r="AC34" s="21"/>
      <c r="AD34" s="50"/>
    </row>
    <row r="35" s="4" customFormat="1" ht="16" customHeight="1" spans="1:30">
      <c r="A35" s="20" t="s">
        <v>34</v>
      </c>
      <c r="B35" s="20" t="s">
        <v>35</v>
      </c>
      <c r="C35" s="21">
        <v>2024</v>
      </c>
      <c r="D35" s="20" t="s">
        <v>36</v>
      </c>
      <c r="E35" s="21" t="s">
        <v>108</v>
      </c>
      <c r="F35" s="21" t="s">
        <v>109</v>
      </c>
      <c r="G35" s="22">
        <v>88</v>
      </c>
      <c r="H35" s="23">
        <v>1.25</v>
      </c>
      <c r="I35" s="22">
        <f>SUM(G35:H35)</f>
        <v>89.25</v>
      </c>
      <c r="J35" s="26">
        <v>75.695652173913</v>
      </c>
      <c r="K35" s="33">
        <v>0</v>
      </c>
      <c r="L35" s="22">
        <f>SUM(J35:K35)</f>
        <v>75.695652173913</v>
      </c>
      <c r="M35" s="28">
        <v>68.7</v>
      </c>
      <c r="N35" s="22">
        <v>0</v>
      </c>
      <c r="O35" s="26">
        <v>68.7</v>
      </c>
      <c r="P35" s="22">
        <v>60</v>
      </c>
      <c r="Q35" s="22">
        <v>0</v>
      </c>
      <c r="R35" s="22">
        <v>60</v>
      </c>
      <c r="S35" s="22">
        <v>60</v>
      </c>
      <c r="T35" s="22">
        <v>5</v>
      </c>
      <c r="U35" s="22">
        <f>S35+T35</f>
        <v>65</v>
      </c>
      <c r="V35" s="45">
        <f t="shared" si="0"/>
        <v>75.3817391304348</v>
      </c>
      <c r="W35" s="46">
        <v>31</v>
      </c>
      <c r="X35" s="46">
        <f t="shared" si="1"/>
        <v>28</v>
      </c>
      <c r="Y35" s="53" t="s">
        <v>70</v>
      </c>
      <c r="Z35" s="20">
        <v>43</v>
      </c>
      <c r="AA35" s="21"/>
      <c r="AB35" s="21"/>
      <c r="AC35" s="21"/>
      <c r="AD35" s="50"/>
    </row>
    <row r="36" s="4" customFormat="1" ht="16" customHeight="1" spans="1:30">
      <c r="A36" s="20" t="s">
        <v>34</v>
      </c>
      <c r="B36" s="20" t="s">
        <v>35</v>
      </c>
      <c r="C36" s="21">
        <v>2024</v>
      </c>
      <c r="D36" s="20" t="s">
        <v>36</v>
      </c>
      <c r="E36" s="21" t="s">
        <v>110</v>
      </c>
      <c r="F36" s="21" t="s">
        <v>111</v>
      </c>
      <c r="G36" s="22">
        <v>88</v>
      </c>
      <c r="H36" s="23">
        <v>2.3</v>
      </c>
      <c r="I36" s="22">
        <f>SUM(G36:H36)</f>
        <v>90.3</v>
      </c>
      <c r="J36" s="26">
        <v>74.3260869565217</v>
      </c>
      <c r="K36" s="33">
        <v>1</v>
      </c>
      <c r="L36" s="22">
        <f>SUM(J36:K36)</f>
        <v>75.3260869565217</v>
      </c>
      <c r="M36" s="28">
        <v>71.35</v>
      </c>
      <c r="N36" s="22">
        <v>0</v>
      </c>
      <c r="O36" s="26">
        <v>71.35</v>
      </c>
      <c r="P36" s="22">
        <v>60</v>
      </c>
      <c r="Q36" s="22">
        <v>0</v>
      </c>
      <c r="R36" s="22">
        <v>60</v>
      </c>
      <c r="S36" s="22">
        <v>60</v>
      </c>
      <c r="T36" s="22">
        <v>5</v>
      </c>
      <c r="U36" s="22">
        <f>S36+T36</f>
        <v>65</v>
      </c>
      <c r="V36" s="45">
        <f t="shared" si="0"/>
        <v>75.3420652173913</v>
      </c>
      <c r="W36" s="46">
        <v>32</v>
      </c>
      <c r="X36" s="46">
        <f t="shared" si="1"/>
        <v>33</v>
      </c>
      <c r="Y36" s="53" t="s">
        <v>70</v>
      </c>
      <c r="Z36" s="20">
        <v>43</v>
      </c>
      <c r="AA36" s="21"/>
      <c r="AB36" s="21"/>
      <c r="AC36" s="21"/>
      <c r="AD36" s="50"/>
    </row>
    <row r="37" s="4" customFormat="1" ht="16" customHeight="1" spans="1:30">
      <c r="A37" s="20" t="s">
        <v>34</v>
      </c>
      <c r="B37" s="20" t="s">
        <v>35</v>
      </c>
      <c r="C37" s="21">
        <v>2024</v>
      </c>
      <c r="D37" s="20" t="s">
        <v>36</v>
      </c>
      <c r="E37" s="21" t="s">
        <v>112</v>
      </c>
      <c r="F37" s="21" t="s">
        <v>113</v>
      </c>
      <c r="G37" s="22">
        <v>88</v>
      </c>
      <c r="H37" s="23">
        <v>2.5</v>
      </c>
      <c r="I37" s="22">
        <f>SUM(G37:H37)</f>
        <v>90.5</v>
      </c>
      <c r="J37" s="26">
        <v>75.0217391304348</v>
      </c>
      <c r="K37" s="33">
        <v>1</v>
      </c>
      <c r="L37" s="22">
        <f>SUM(J37:K37)</f>
        <v>76.0217391304348</v>
      </c>
      <c r="M37" s="28">
        <v>59.5</v>
      </c>
      <c r="N37" s="22">
        <v>0</v>
      </c>
      <c r="O37" s="26">
        <v>59.5</v>
      </c>
      <c r="P37" s="22">
        <v>60</v>
      </c>
      <c r="Q37" s="22">
        <v>0</v>
      </c>
      <c r="R37" s="22">
        <v>60</v>
      </c>
      <c r="S37" s="22">
        <v>60</v>
      </c>
      <c r="T37" s="22">
        <v>5</v>
      </c>
      <c r="U37" s="22">
        <f>S37+T37</f>
        <v>65</v>
      </c>
      <c r="V37" s="45">
        <f t="shared" si="0"/>
        <v>75.2913043478261</v>
      </c>
      <c r="W37" s="46">
        <v>33</v>
      </c>
      <c r="X37" s="46">
        <f t="shared" si="1"/>
        <v>31</v>
      </c>
      <c r="Y37" s="53" t="s">
        <v>70</v>
      </c>
      <c r="Z37" s="20">
        <v>43</v>
      </c>
      <c r="AA37" s="21"/>
      <c r="AB37" s="21"/>
      <c r="AC37" s="21"/>
      <c r="AD37" s="50"/>
    </row>
    <row r="38" s="4" customFormat="1" ht="16" customHeight="1" spans="1:30">
      <c r="A38" s="20" t="s">
        <v>34</v>
      </c>
      <c r="B38" s="20" t="s">
        <v>35</v>
      </c>
      <c r="C38" s="21">
        <v>2024</v>
      </c>
      <c r="D38" s="20" t="s">
        <v>36</v>
      </c>
      <c r="E38" s="21" t="s">
        <v>114</v>
      </c>
      <c r="F38" s="21" t="s">
        <v>115</v>
      </c>
      <c r="G38" s="22">
        <v>88</v>
      </c>
      <c r="H38" s="23">
        <v>2.8</v>
      </c>
      <c r="I38" s="22">
        <f>SUM(G38:H38)</f>
        <v>90.8</v>
      </c>
      <c r="J38" s="26">
        <v>73.6739130434783</v>
      </c>
      <c r="K38" s="33">
        <v>1</v>
      </c>
      <c r="L38" s="22">
        <f>SUM(J38:K38)</f>
        <v>74.6739130434783</v>
      </c>
      <c r="M38" s="28">
        <v>65.5</v>
      </c>
      <c r="N38" s="22">
        <v>0</v>
      </c>
      <c r="O38" s="26">
        <v>65.5</v>
      </c>
      <c r="P38" s="22">
        <v>60</v>
      </c>
      <c r="Q38" s="22">
        <v>0</v>
      </c>
      <c r="R38" s="22">
        <v>60</v>
      </c>
      <c r="S38" s="22">
        <v>60</v>
      </c>
      <c r="T38" s="22">
        <v>5</v>
      </c>
      <c r="U38" s="22">
        <f>S38+T38</f>
        <v>65</v>
      </c>
      <c r="V38" s="45">
        <f t="shared" si="0"/>
        <v>74.6104347826087</v>
      </c>
      <c r="W38" s="46">
        <v>34</v>
      </c>
      <c r="X38" s="46">
        <f t="shared" si="1"/>
        <v>36</v>
      </c>
      <c r="Y38" s="53" t="s">
        <v>70</v>
      </c>
      <c r="Z38" s="20">
        <v>43</v>
      </c>
      <c r="AA38" s="21"/>
      <c r="AB38" s="21"/>
      <c r="AC38" s="21"/>
      <c r="AD38" s="50"/>
    </row>
    <row r="39" s="4" customFormat="1" ht="16" customHeight="1" spans="1:30">
      <c r="A39" s="20" t="s">
        <v>34</v>
      </c>
      <c r="B39" s="20" t="s">
        <v>35</v>
      </c>
      <c r="C39" s="21">
        <v>2024</v>
      </c>
      <c r="D39" s="20" t="s">
        <v>36</v>
      </c>
      <c r="E39" s="21" t="s">
        <v>116</v>
      </c>
      <c r="F39" s="21" t="s">
        <v>117</v>
      </c>
      <c r="G39" s="22">
        <v>88</v>
      </c>
      <c r="H39" s="23">
        <v>2.7</v>
      </c>
      <c r="I39" s="22">
        <f>SUM(G39:H39)</f>
        <v>90.7</v>
      </c>
      <c r="J39" s="26">
        <v>73.8695652173913</v>
      </c>
      <c r="K39" s="33">
        <v>1</v>
      </c>
      <c r="L39" s="22">
        <f>SUM(J39:K39)</f>
        <v>74.8695652173913</v>
      </c>
      <c r="M39" s="28">
        <v>60.8</v>
      </c>
      <c r="N39" s="22">
        <v>0</v>
      </c>
      <c r="O39" s="26">
        <v>60.8</v>
      </c>
      <c r="P39" s="22">
        <v>60</v>
      </c>
      <c r="Q39" s="22">
        <v>0</v>
      </c>
      <c r="R39" s="22">
        <v>60</v>
      </c>
      <c r="S39" s="22">
        <v>60</v>
      </c>
      <c r="T39" s="22">
        <v>5</v>
      </c>
      <c r="U39" s="22">
        <f>S39+T39</f>
        <v>65</v>
      </c>
      <c r="V39" s="45">
        <f t="shared" si="0"/>
        <v>74.5121739130435</v>
      </c>
      <c r="W39" s="46">
        <v>35</v>
      </c>
      <c r="X39" s="46">
        <f t="shared" si="1"/>
        <v>35</v>
      </c>
      <c r="Y39" s="53" t="s">
        <v>70</v>
      </c>
      <c r="Z39" s="20">
        <v>43</v>
      </c>
      <c r="AA39" s="21"/>
      <c r="AB39" s="21"/>
      <c r="AC39" s="21"/>
      <c r="AD39" s="50"/>
    </row>
    <row r="40" s="4" customFormat="1" ht="16" customHeight="1" spans="1:30">
      <c r="A40" s="20" t="s">
        <v>34</v>
      </c>
      <c r="B40" s="20" t="s">
        <v>35</v>
      </c>
      <c r="C40" s="21">
        <v>2024</v>
      </c>
      <c r="D40" s="20" t="s">
        <v>42</v>
      </c>
      <c r="E40" s="24" t="s">
        <v>118</v>
      </c>
      <c r="F40" s="24" t="s">
        <v>119</v>
      </c>
      <c r="G40" s="22">
        <v>88</v>
      </c>
      <c r="H40" s="23">
        <v>0</v>
      </c>
      <c r="I40" s="22">
        <v>88</v>
      </c>
      <c r="J40" s="26">
        <v>73.1086956521739</v>
      </c>
      <c r="K40" s="35">
        <v>1</v>
      </c>
      <c r="L40" s="22">
        <v>74.1086956521739</v>
      </c>
      <c r="M40" s="28">
        <v>59.3</v>
      </c>
      <c r="N40" s="22">
        <v>0</v>
      </c>
      <c r="O40" s="26">
        <v>59.3</v>
      </c>
      <c r="P40" s="22">
        <v>60</v>
      </c>
      <c r="Q40" s="22">
        <v>0</v>
      </c>
      <c r="R40" s="22">
        <v>60</v>
      </c>
      <c r="S40" s="22">
        <v>60</v>
      </c>
      <c r="T40" s="22">
        <v>15</v>
      </c>
      <c r="U40" s="22">
        <v>75</v>
      </c>
      <c r="V40" s="45">
        <f t="shared" si="0"/>
        <v>74.0965217391304</v>
      </c>
      <c r="W40" s="46">
        <v>36</v>
      </c>
      <c r="X40" s="46">
        <f t="shared" si="1"/>
        <v>38</v>
      </c>
      <c r="Y40" s="53" t="s">
        <v>70</v>
      </c>
      <c r="Z40" s="20">
        <v>43</v>
      </c>
      <c r="AA40" s="21"/>
      <c r="AB40" s="21"/>
      <c r="AC40" s="21"/>
      <c r="AD40" s="50"/>
    </row>
    <row r="41" s="4" customFormat="1" ht="16" customHeight="1" spans="1:30">
      <c r="A41" s="20" t="s">
        <v>34</v>
      </c>
      <c r="B41" s="20" t="s">
        <v>35</v>
      </c>
      <c r="C41" s="21">
        <v>2024</v>
      </c>
      <c r="D41" s="20" t="s">
        <v>36</v>
      </c>
      <c r="E41" s="21" t="s">
        <v>120</v>
      </c>
      <c r="F41" s="21" t="s">
        <v>121</v>
      </c>
      <c r="G41" s="22">
        <v>88</v>
      </c>
      <c r="H41" s="23">
        <v>0</v>
      </c>
      <c r="I41" s="22">
        <f>SUM(G41:H41)</f>
        <v>88</v>
      </c>
      <c r="J41" s="26">
        <v>73.6304347826087</v>
      </c>
      <c r="K41" s="33">
        <v>0</v>
      </c>
      <c r="L41" s="22">
        <f>SUM(J41:K41)</f>
        <v>73.6304347826087</v>
      </c>
      <c r="M41" s="28">
        <v>65.4</v>
      </c>
      <c r="N41" s="22">
        <v>0</v>
      </c>
      <c r="O41" s="26">
        <v>65.4</v>
      </c>
      <c r="P41" s="22">
        <v>60</v>
      </c>
      <c r="Q41" s="22">
        <v>0</v>
      </c>
      <c r="R41" s="22">
        <v>60</v>
      </c>
      <c r="S41" s="22">
        <v>60</v>
      </c>
      <c r="T41" s="22">
        <v>5</v>
      </c>
      <c r="U41" s="22">
        <f>S41+T41</f>
        <v>65</v>
      </c>
      <c r="V41" s="45">
        <f t="shared" si="0"/>
        <v>73.5428260869565</v>
      </c>
      <c r="W41" s="46">
        <v>37</v>
      </c>
      <c r="X41" s="46">
        <f t="shared" si="1"/>
        <v>37</v>
      </c>
      <c r="Y41" s="20" t="s">
        <v>39</v>
      </c>
      <c r="Z41" s="20">
        <v>43</v>
      </c>
      <c r="AA41" s="21"/>
      <c r="AB41" s="21"/>
      <c r="AC41" s="21"/>
      <c r="AD41" s="50"/>
    </row>
    <row r="42" s="4" customFormat="1" ht="16" customHeight="1" spans="1:30">
      <c r="A42" s="20" t="s">
        <v>34</v>
      </c>
      <c r="B42" s="20" t="s">
        <v>35</v>
      </c>
      <c r="C42" s="21">
        <v>2024</v>
      </c>
      <c r="D42" s="20" t="s">
        <v>42</v>
      </c>
      <c r="E42" s="24" t="s">
        <v>122</v>
      </c>
      <c r="F42" s="24" t="s">
        <v>123</v>
      </c>
      <c r="G42" s="22">
        <v>88</v>
      </c>
      <c r="H42" s="23">
        <v>1</v>
      </c>
      <c r="I42" s="22">
        <v>89</v>
      </c>
      <c r="J42" s="26">
        <v>72.8695652173913</v>
      </c>
      <c r="K42" s="35">
        <v>0</v>
      </c>
      <c r="L42" s="22">
        <v>72.8695652173913</v>
      </c>
      <c r="M42" s="28">
        <v>65.8</v>
      </c>
      <c r="N42" s="22">
        <v>0</v>
      </c>
      <c r="O42" s="26">
        <v>65.8</v>
      </c>
      <c r="P42" s="22">
        <v>60</v>
      </c>
      <c r="Q42" s="22">
        <v>0</v>
      </c>
      <c r="R42" s="22">
        <v>60</v>
      </c>
      <c r="S42" s="22">
        <v>60</v>
      </c>
      <c r="T42" s="22">
        <v>5</v>
      </c>
      <c r="U42" s="22">
        <v>65</v>
      </c>
      <c r="V42" s="45">
        <f t="shared" si="0"/>
        <v>73.0921739130435</v>
      </c>
      <c r="W42" s="46">
        <v>38</v>
      </c>
      <c r="X42" s="46">
        <f t="shared" si="1"/>
        <v>39</v>
      </c>
      <c r="Y42" s="53" t="s">
        <v>70</v>
      </c>
      <c r="Z42" s="20">
        <v>43</v>
      </c>
      <c r="AA42" s="21"/>
      <c r="AB42" s="21"/>
      <c r="AC42" s="21"/>
      <c r="AD42" s="50"/>
    </row>
    <row r="43" s="4" customFormat="1" ht="16" customHeight="1" spans="1:30">
      <c r="A43" s="20" t="s">
        <v>34</v>
      </c>
      <c r="B43" s="20" t="s">
        <v>35</v>
      </c>
      <c r="C43" s="21">
        <v>2024</v>
      </c>
      <c r="D43" s="20" t="s">
        <v>36</v>
      </c>
      <c r="E43" s="21" t="s">
        <v>124</v>
      </c>
      <c r="F43" s="21" t="s">
        <v>125</v>
      </c>
      <c r="G43" s="22">
        <v>88</v>
      </c>
      <c r="H43" s="23">
        <v>1.6</v>
      </c>
      <c r="I43" s="22">
        <f>SUM(G43:H43)</f>
        <v>89.6</v>
      </c>
      <c r="J43" s="26">
        <v>73.9130434782609</v>
      </c>
      <c r="K43" s="33">
        <v>0</v>
      </c>
      <c r="L43" s="22">
        <f>SUM(J43:K43)</f>
        <v>73.9130434782609</v>
      </c>
      <c r="M43" s="28">
        <v>48.9</v>
      </c>
      <c r="N43" s="22">
        <v>0</v>
      </c>
      <c r="O43" s="26">
        <v>48.9</v>
      </c>
      <c r="P43" s="22">
        <v>60</v>
      </c>
      <c r="Q43" s="22">
        <v>0</v>
      </c>
      <c r="R43" s="22">
        <v>60</v>
      </c>
      <c r="S43" s="22">
        <v>60</v>
      </c>
      <c r="T43" s="22">
        <v>5</v>
      </c>
      <c r="U43" s="22">
        <f>S43+T43</f>
        <v>65</v>
      </c>
      <c r="V43" s="45">
        <f t="shared" si="0"/>
        <v>73.0897826086957</v>
      </c>
      <c r="W43" s="46">
        <v>39</v>
      </c>
      <c r="X43" s="46">
        <f t="shared" si="1"/>
        <v>34</v>
      </c>
      <c r="Y43" s="53" t="s">
        <v>70</v>
      </c>
      <c r="Z43" s="20">
        <v>43</v>
      </c>
      <c r="AA43" s="21"/>
      <c r="AB43" s="21"/>
      <c r="AC43" s="21"/>
      <c r="AD43" s="50"/>
    </row>
    <row r="44" s="4" customFormat="1" ht="16" customHeight="1" spans="1:30">
      <c r="A44" s="20" t="s">
        <v>34</v>
      </c>
      <c r="B44" s="20" t="s">
        <v>35</v>
      </c>
      <c r="C44" s="21">
        <v>2024</v>
      </c>
      <c r="D44" s="20" t="s">
        <v>42</v>
      </c>
      <c r="E44" s="24" t="s">
        <v>126</v>
      </c>
      <c r="F44" s="24" t="s">
        <v>127</v>
      </c>
      <c r="G44" s="22">
        <v>88</v>
      </c>
      <c r="H44" s="23">
        <v>0</v>
      </c>
      <c r="I44" s="22">
        <v>88</v>
      </c>
      <c r="J44" s="26">
        <v>70.0217391304348</v>
      </c>
      <c r="K44" s="35">
        <v>1</v>
      </c>
      <c r="L44" s="22">
        <v>71.0217391304348</v>
      </c>
      <c r="M44" s="28">
        <v>63</v>
      </c>
      <c r="N44" s="22">
        <v>0</v>
      </c>
      <c r="O44" s="26">
        <v>63</v>
      </c>
      <c r="P44" s="22">
        <v>60</v>
      </c>
      <c r="Q44" s="22">
        <v>0</v>
      </c>
      <c r="R44" s="22">
        <v>60</v>
      </c>
      <c r="S44" s="22">
        <v>60</v>
      </c>
      <c r="T44" s="22">
        <v>5</v>
      </c>
      <c r="U44" s="22">
        <v>65</v>
      </c>
      <c r="V44" s="45">
        <f t="shared" si="0"/>
        <v>71.4663043478261</v>
      </c>
      <c r="W44" s="46">
        <v>40</v>
      </c>
      <c r="X44" s="46">
        <f t="shared" si="1"/>
        <v>40</v>
      </c>
      <c r="Y44" s="53" t="s">
        <v>70</v>
      </c>
      <c r="Z44" s="20">
        <v>43</v>
      </c>
      <c r="AA44" s="21"/>
      <c r="AB44" s="21"/>
      <c r="AC44" s="21"/>
      <c r="AD44" s="50"/>
    </row>
    <row r="45" s="4" customFormat="1" ht="16" customHeight="1" spans="1:30">
      <c r="A45" s="20" t="s">
        <v>34</v>
      </c>
      <c r="B45" s="20" t="s">
        <v>35</v>
      </c>
      <c r="C45" s="21">
        <v>2024</v>
      </c>
      <c r="D45" s="20" t="s">
        <v>42</v>
      </c>
      <c r="E45" s="24" t="s">
        <v>128</v>
      </c>
      <c r="F45" s="24" t="s">
        <v>129</v>
      </c>
      <c r="G45" s="22">
        <v>88</v>
      </c>
      <c r="H45" s="23">
        <v>1.5</v>
      </c>
      <c r="I45" s="22">
        <v>89.5</v>
      </c>
      <c r="J45" s="26">
        <v>69.3913043478261</v>
      </c>
      <c r="K45" s="35">
        <v>0</v>
      </c>
      <c r="L45" s="22">
        <v>69.3913043478261</v>
      </c>
      <c r="M45" s="28">
        <v>65.6</v>
      </c>
      <c r="N45" s="22">
        <v>0</v>
      </c>
      <c r="O45" s="26">
        <v>65.6</v>
      </c>
      <c r="P45" s="22">
        <v>60</v>
      </c>
      <c r="Q45" s="22">
        <v>0</v>
      </c>
      <c r="R45" s="22">
        <v>60</v>
      </c>
      <c r="S45" s="22">
        <v>60</v>
      </c>
      <c r="T45" s="22">
        <v>15</v>
      </c>
      <c r="U45" s="22">
        <v>75</v>
      </c>
      <c r="V45" s="45">
        <f t="shared" si="0"/>
        <v>71.0234782608696</v>
      </c>
      <c r="W45" s="46">
        <v>41</v>
      </c>
      <c r="X45" s="46">
        <f t="shared" si="1"/>
        <v>42</v>
      </c>
      <c r="Y45" s="53" t="s">
        <v>70</v>
      </c>
      <c r="Z45" s="20">
        <v>43</v>
      </c>
      <c r="AA45" s="21"/>
      <c r="AB45" s="21"/>
      <c r="AC45" s="21"/>
      <c r="AD45" s="50"/>
    </row>
    <row r="46" s="4" customFormat="1" ht="16" customHeight="1" spans="1:30">
      <c r="A46" s="20" t="s">
        <v>34</v>
      </c>
      <c r="B46" s="20" t="s">
        <v>35</v>
      </c>
      <c r="C46" s="21">
        <v>2024</v>
      </c>
      <c r="D46" s="20" t="s">
        <v>36</v>
      </c>
      <c r="E46" s="21" t="s">
        <v>130</v>
      </c>
      <c r="F46" s="21" t="s">
        <v>131</v>
      </c>
      <c r="G46" s="22">
        <v>88</v>
      </c>
      <c r="H46" s="23">
        <v>0.7</v>
      </c>
      <c r="I46" s="22">
        <f>SUM(G46:H46)</f>
        <v>88.7</v>
      </c>
      <c r="J46" s="26">
        <v>69.5434782608696</v>
      </c>
      <c r="K46" s="33">
        <v>0</v>
      </c>
      <c r="L46" s="22">
        <f>SUM(J46:K46)</f>
        <v>69.5434782608696</v>
      </c>
      <c r="M46" s="28">
        <v>68.4</v>
      </c>
      <c r="N46" s="22">
        <v>0</v>
      </c>
      <c r="O46" s="26">
        <v>68.4</v>
      </c>
      <c r="P46" s="22">
        <v>60</v>
      </c>
      <c r="Q46" s="22">
        <v>0</v>
      </c>
      <c r="R46" s="22">
        <v>60</v>
      </c>
      <c r="S46" s="22">
        <v>60</v>
      </c>
      <c r="T46" s="22">
        <v>5</v>
      </c>
      <c r="U46" s="22">
        <f>S46+T46</f>
        <v>65</v>
      </c>
      <c r="V46" s="45">
        <f t="shared" si="0"/>
        <v>70.6976086956522</v>
      </c>
      <c r="W46" s="46">
        <v>42</v>
      </c>
      <c r="X46" s="46">
        <f t="shared" si="1"/>
        <v>41</v>
      </c>
      <c r="Y46" s="53" t="s">
        <v>70</v>
      </c>
      <c r="Z46" s="20">
        <v>43</v>
      </c>
      <c r="AA46" s="21"/>
      <c r="AB46" s="21"/>
      <c r="AC46" s="21"/>
      <c r="AD46" s="50"/>
    </row>
    <row r="47" s="4" customFormat="1" ht="16" customHeight="1" spans="1:30">
      <c r="A47" s="20" t="s">
        <v>34</v>
      </c>
      <c r="B47" s="20" t="s">
        <v>35</v>
      </c>
      <c r="C47" s="21">
        <v>2024</v>
      </c>
      <c r="D47" s="20" t="s">
        <v>42</v>
      </c>
      <c r="E47" s="24" t="s">
        <v>132</v>
      </c>
      <c r="F47" s="24" t="s">
        <v>133</v>
      </c>
      <c r="G47" s="22">
        <v>88</v>
      </c>
      <c r="H47" s="23">
        <v>0.5</v>
      </c>
      <c r="I47" s="22">
        <v>88.5</v>
      </c>
      <c r="J47" s="26">
        <v>63.4782608695652</v>
      </c>
      <c r="K47" s="34">
        <v>0</v>
      </c>
      <c r="L47" s="22">
        <v>63.4782608695652</v>
      </c>
      <c r="M47" s="28">
        <v>57.6</v>
      </c>
      <c r="N47" s="22">
        <v>0</v>
      </c>
      <c r="O47" s="26">
        <v>57.6</v>
      </c>
      <c r="P47" s="22">
        <v>60</v>
      </c>
      <c r="Q47" s="22">
        <v>0</v>
      </c>
      <c r="R47" s="22">
        <v>60</v>
      </c>
      <c r="S47" s="22">
        <v>60</v>
      </c>
      <c r="T47" s="22">
        <v>5</v>
      </c>
      <c r="U47" s="22">
        <v>65</v>
      </c>
      <c r="V47" s="45">
        <f t="shared" si="0"/>
        <v>65.5886956521739</v>
      </c>
      <c r="W47" s="46">
        <v>43</v>
      </c>
      <c r="X47" s="46">
        <f t="shared" si="1"/>
        <v>43</v>
      </c>
      <c r="Y47" s="53" t="s">
        <v>70</v>
      </c>
      <c r="Z47" s="20">
        <v>43</v>
      </c>
      <c r="AA47" s="21"/>
      <c r="AB47" s="21"/>
      <c r="AC47" s="21"/>
      <c r="AD47" s="50"/>
    </row>
  </sheetData>
  <autoFilter xmlns:etc="http://www.wps.cn/officeDocument/2017/etCustomData" ref="A4:IV47" etc:filterBottomFollowUsedRange="0">
    <extLst/>
  </autoFilter>
  <sortState ref="A5:IU47">
    <sortCondition ref="V5:V47" descending="1"/>
  </sortState>
  <dataValidations count="7">
    <dataValidation type="list" allowBlank="1" showInputMessage="1" showErrorMessage="1" sqref="AA11">
      <formula1>"一等奖学金,二等奖学金,三等奖学金,课程考核不合格,德育分未达标,体育成绩不合格,违纪"</formula1>
    </dataValidation>
    <dataValidation type="list" allowBlank="1" showInputMessage="1" showErrorMessage="1" sqref="U1:U3 AA4:AA10 AA12:AA47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V1:V2">
      <formula1>$CQ$8:$CQ$11</formula1>
    </dataValidation>
    <dataValidation type="list" allowBlank="1" showInputMessage="1" showErrorMessage="1" sqref="W1:W3 AC4:AC47">
      <formula1>"三好学生,三好学生标兵,优秀学生干部"</formula1>
    </dataValidation>
    <dataValidation type="list" allowBlank="1" showInputMessage="1" showErrorMessage="1" sqref="Y5:Y47">
      <formula1>"是,否"</formula1>
    </dataValidation>
    <dataValidation type="list" allowBlank="1" showInputMessage="1" showErrorMessage="1" sqref="AB5:AB25">
      <formula1>"学业进步奖,研究与创新奖,道德风尚奖,文体活动奖,社会工作奖"</formula1>
    </dataValidation>
    <dataValidation type="list" allowBlank="1" showInputMessage="1" showErrorMessage="1" sqref="AB26:AB47">
      <formula1>$CR$11:$CR$14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panli</dc:creator>
  <cp:lastModifiedBy>Cheng Weiwei</cp:lastModifiedBy>
  <dcterms:created xsi:type="dcterms:W3CDTF">2025-09-19T09:25:00Z</dcterms:created>
  <dcterms:modified xsi:type="dcterms:W3CDTF">2025-09-21T04:25:38Z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BE4C073BF34140AFA46ADAE2B6281E5C_13</vt:lpwstr>
  </property>
  <property fmtid="{D5CDD505-2E9C-101B-9397-08002B2CF9AE}" pid="3" name="KSOProductBuildVer">
    <vt:lpwstr>2052-12.1.0.22529</vt:lpwstr>
  </property>
</Properties>
</file>