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学院专业年级综合测评排名表" sheetId="3" r:id="rId1"/>
  </sheets>
  <definedNames>
    <definedName name="_xlnm.Print_Area" localSheetId="0">学院专业年级综合测评排名表!$A$1:$V$85</definedName>
  </definedNames>
  <calcPr calcId="144525"/>
</workbook>
</file>

<file path=xl/sharedStrings.xml><?xml version="1.0" encoding="utf-8"?>
<sst xmlns="http://schemas.openxmlformats.org/spreadsheetml/2006/main" count="454" uniqueCount="129">
  <si>
    <t>g</t>
  </si>
  <si>
    <t>艺术学院（建筑学院）学院　美术学（师范）专业181、182、183、184班综合测评排名表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</si>
  <si>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</si>
  <si>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</si>
  <si>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</si>
  <si>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</si>
  <si>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</si>
  <si>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</si>
  <si>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</si>
  <si>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</si>
  <si>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</si>
  <si>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</si>
  <si>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</si>
  <si>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</si>
  <si>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</si>
  <si>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</si>
  <si>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</si>
  <si>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</si>
  <si>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</si>
  <si>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</si>
  <si>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</si>
  <si>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</si>
  <si>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</si>
  <si>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</si>
  <si>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</si>
  <si>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</si>
  <si>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</si>
  <si>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艺术学院（建筑学院）</t>
  </si>
  <si>
    <t>美术学（师范）18级</t>
  </si>
  <si>
    <t>美师181</t>
  </si>
  <si>
    <t>李俊康</t>
  </si>
  <si>
    <t>否</t>
  </si>
  <si>
    <t>一等</t>
  </si>
  <si>
    <t>三标</t>
  </si>
  <si>
    <t>美师184</t>
  </si>
  <si>
    <t>李袁洋溢</t>
  </si>
  <si>
    <t>徐程懿</t>
  </si>
  <si>
    <t>优干</t>
  </si>
  <si>
    <t>美师183</t>
  </si>
  <si>
    <t>雷爽</t>
  </si>
  <si>
    <t>三好</t>
  </si>
  <si>
    <t>研究与创新奖</t>
  </si>
  <si>
    <t>薛铮</t>
  </si>
  <si>
    <t>二等</t>
  </si>
  <si>
    <t>道德风尚奖</t>
  </si>
  <si>
    <t>戴李萌</t>
  </si>
  <si>
    <t>三等</t>
  </si>
  <si>
    <t>文体活动奖</t>
  </si>
  <si>
    <t>王子玥</t>
  </si>
  <si>
    <t>课程考核不合格</t>
  </si>
  <si>
    <t>社会工作奖</t>
  </si>
  <si>
    <t>王一秀</t>
  </si>
  <si>
    <t>德育分未达标</t>
  </si>
  <si>
    <t>美师182</t>
  </si>
  <si>
    <t>魏越凡</t>
  </si>
  <si>
    <t>体育成绩不合格</t>
  </si>
  <si>
    <t>严珊珊</t>
  </si>
  <si>
    <t>怀歆雨</t>
  </si>
  <si>
    <t>魏昕</t>
  </si>
  <si>
    <t>曹丽娜</t>
  </si>
  <si>
    <t>李楚盈</t>
  </si>
  <si>
    <t>姜伟琦</t>
  </si>
  <si>
    <t>是</t>
  </si>
  <si>
    <t>亓浩冉</t>
  </si>
  <si>
    <t>韩笑</t>
  </si>
  <si>
    <t>梁馨媛</t>
  </si>
  <si>
    <t>李宙敏</t>
  </si>
  <si>
    <t>商国旗</t>
  </si>
  <si>
    <t>顾庭玮</t>
  </si>
  <si>
    <t>王彩云</t>
  </si>
  <si>
    <t>周沿岑</t>
  </si>
  <si>
    <t>魏园</t>
  </si>
  <si>
    <t>程翔</t>
  </si>
  <si>
    <t>谈佳欣</t>
  </si>
  <si>
    <t>陈天瑶</t>
  </si>
  <si>
    <t>赵丹</t>
  </si>
  <si>
    <t>李丽</t>
  </si>
  <si>
    <t>蒋瑶</t>
  </si>
  <si>
    <t>沈佳艳</t>
  </si>
  <si>
    <t>马漠妍</t>
  </si>
  <si>
    <t>王永健</t>
  </si>
  <si>
    <t>杨婷</t>
  </si>
  <si>
    <t>马真真</t>
  </si>
  <si>
    <t>吴颖</t>
  </si>
  <si>
    <t>周妍</t>
  </si>
  <si>
    <t>苏千姿</t>
  </si>
  <si>
    <t>张钰婷</t>
  </si>
  <si>
    <t>周辛甜</t>
  </si>
  <si>
    <t>胡月</t>
  </si>
  <si>
    <t>李玉卓</t>
  </si>
  <si>
    <t>徐静怡</t>
  </si>
  <si>
    <t>章宝怡</t>
  </si>
  <si>
    <t>郭浴男</t>
  </si>
  <si>
    <t>贾柠菲</t>
  </si>
  <si>
    <t>杨雨</t>
  </si>
  <si>
    <t>刘克轩</t>
  </si>
  <si>
    <t>张艺煖</t>
  </si>
  <si>
    <t>闫丁宁</t>
  </si>
  <si>
    <t>陈效萱</t>
  </si>
  <si>
    <t>张姣蕾</t>
  </si>
  <si>
    <t>刘端端</t>
  </si>
  <si>
    <t>吴雨飞</t>
  </si>
  <si>
    <t>王艳</t>
  </si>
  <si>
    <t>郑琳</t>
  </si>
  <si>
    <t>范志强</t>
  </si>
  <si>
    <t>司为雪</t>
  </si>
  <si>
    <t>郝淑真</t>
  </si>
  <si>
    <t>郝润滋</t>
  </si>
  <si>
    <t>左佳新</t>
  </si>
  <si>
    <t>仇梓叶</t>
  </si>
  <si>
    <t>高澳</t>
  </si>
  <si>
    <t>马煜</t>
  </si>
  <si>
    <t>葛昊</t>
  </si>
  <si>
    <t>刘璇</t>
  </si>
  <si>
    <t>王玉</t>
  </si>
  <si>
    <t>赵树江</t>
  </si>
  <si>
    <t>潘琼瑶</t>
  </si>
  <si>
    <t>李乐乐</t>
  </si>
  <si>
    <t>支立权</t>
  </si>
  <si>
    <t>李杨金蕊</t>
  </si>
  <si>
    <t>宋杰</t>
  </si>
  <si>
    <t>胡捷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</si>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</sst>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177" formatCode="0_ "/>
  </numFmts>
  <fonts count="35">
    <font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b/>
      <sz val="14"/>
      <color rgb="FFFF0000"/>
      <name val="宋体"/>
      <charset val="134"/>
    </font>
    <font>
      <sz val="12"/>
      <color rgb="FFFF0000"/>
      <name val="Times New Roman"/>
      <charset val="134"/>
    </font>
    <font>
      <u/>
      <sz val="12"/>
      <name val="Times New Roman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9" borderId="3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9" borderId="3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8" borderId="32" applyNumberFormat="0" applyAlignment="0" applyProtection="0">
      <alignment vertical="center"/>
    </xf>
    <xf numFmtId="0" fontId="32" fillId="8" borderId="33" applyNumberFormat="0" applyAlignment="0" applyProtection="0">
      <alignment vertical="center"/>
    </xf>
    <xf numFmtId="0" fontId="31" fillId="25" borderId="37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 wrapText="1"/>
    </xf>
    <xf numFmtId="176" fontId="8" fillId="0" borderId="15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6" fontId="7" fillId="0" borderId="2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76" fontId="7" fillId="0" borderId="25" xfId="0" applyNumberFormat="1" applyFont="1" applyBorder="1" applyAlignment="1">
      <alignment horizontal="center" vertical="center" wrapText="1"/>
    </xf>
    <xf numFmtId="176" fontId="8" fillId="0" borderId="18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 wrapText="1"/>
    </xf>
    <xf numFmtId="176" fontId="8" fillId="0" borderId="16" xfId="0" applyNumberFormat="1" applyFont="1" applyBorder="1" applyAlignment="1">
      <alignment horizontal="center" vertical="center" wrapText="1"/>
    </xf>
    <xf numFmtId="176" fontId="8" fillId="0" borderId="21" xfId="0" applyNumberFormat="1" applyFont="1" applyBorder="1" applyAlignment="1">
      <alignment horizontal="center" vertical="center" wrapText="1"/>
    </xf>
    <xf numFmtId="176" fontId="8" fillId="0" borderId="2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7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76" fontId="7" fillId="0" borderId="27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7" fillId="0" borderId="28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177" fontId="8" fillId="0" borderId="20" xfId="0" applyNumberFormat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176" fontId="8" fillId="0" borderId="10" xfId="0" applyNumberFormat="1" applyFont="1" applyBorder="1" applyAlignment="1">
      <alignment horizontal="center" vertical="center" wrapText="1"/>
    </xf>
    <xf numFmtId="176" fontId="8" fillId="0" borderId="13" xfId="0" applyNumberFormat="1" applyFont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 wrapText="1"/>
    </xf>
    <xf numFmtId="176" fontId="8" fillId="0" borderId="30" xfId="0" applyNumberFormat="1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7" fontId="8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95"/>
  <sheetViews>
    <sheetView tabSelected="1" view="pageBreakPreview" zoomScaleNormal="85" topLeftCell="G1" workbookViewId="0">
      <selection activeCell="U14" sqref="U14"/>
    </sheetView>
  </sheetViews>
  <sheetFormatPr defaultColWidth="9" defaultRowHeight="12"/>
  <cols>
    <col min="1" max="1" width="10.375" style="3" customWidth="1"/>
    <col min="2" max="2" width="8.625" style="4" customWidth="1"/>
    <col min="3" max="6" width="8.625" style="3" customWidth="1"/>
    <col min="7" max="7" width="6.875" style="5" customWidth="1"/>
    <col min="8" max="8" width="6.875" style="4" customWidth="1"/>
    <col min="9" max="10" width="6.875" style="5" customWidth="1"/>
    <col min="11" max="12" width="6.875" style="4" customWidth="1"/>
    <col min="13" max="13" width="6.875" style="5" customWidth="1"/>
    <col min="14" max="14" width="6.875" style="4" customWidth="1"/>
    <col min="15" max="15" width="6.875" style="5" customWidth="1"/>
    <col min="16" max="17" width="6.875" style="6" customWidth="1"/>
    <col min="18" max="18" width="6.875" style="3" customWidth="1"/>
    <col min="19" max="19" width="6.875" style="7" customWidth="1"/>
    <col min="20" max="21" width="9.25" style="8" customWidth="1"/>
    <col min="22" max="22" width="9.25" style="4" customWidth="1"/>
    <col min="23" max="23" width="9" style="3"/>
    <col min="24" max="24" width="74.375" style="3" customWidth="1"/>
    <col min="25" max="84" width="9" style="3"/>
    <col min="85" max="85" width="3.125" style="3" customWidth="1"/>
    <col min="86" max="86" width="15.875" style="3" customWidth="1"/>
    <col min="87" max="87" width="4.875" style="3" customWidth="1"/>
    <col min="88" max="88" width="10.5" style="3" customWidth="1"/>
    <col min="89" max="16384" width="9" style="3"/>
  </cols>
  <sheetData>
    <row r="1" ht="20.25" customHeight="1" spans="1:3">
      <c r="A1" s="9" t="s">
        <v>0</v>
      </c>
      <c r="B1" s="10"/>
      <c r="C1" s="9"/>
    </row>
    <row r="2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7"/>
      <c r="T2" s="58"/>
      <c r="U2" s="58"/>
      <c r="V2" s="11"/>
    </row>
    <row r="3" s="1" customFormat="1" ht="21.95" customHeight="1" spans="1:21">
      <c r="A3" s="12" t="s">
        <v>2</v>
      </c>
      <c r="B3" s="12"/>
      <c r="C3" s="12" t="s">
        <v>3</v>
      </c>
      <c r="D3" s="12"/>
      <c r="Q3" s="59" t="s">
        <v>4</v>
      </c>
      <c r="S3" s="60"/>
      <c r="U3" s="61"/>
    </row>
    <row r="4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7" t="s">
        <v>9</v>
      </c>
      <c r="F4" s="18" t="s">
        <v>10</v>
      </c>
      <c r="G4" s="19" t="s">
        <v>11</v>
      </c>
      <c r="H4" s="20" t="s">
        <v>12</v>
      </c>
      <c r="I4" s="15" t="s">
        <v>13</v>
      </c>
      <c r="J4" s="19" t="s">
        <v>14</v>
      </c>
      <c r="K4" s="20" t="s">
        <v>15</v>
      </c>
      <c r="L4" s="45" t="s">
        <v>16</v>
      </c>
      <c r="M4" s="19" t="s">
        <v>17</v>
      </c>
      <c r="N4" s="20" t="s">
        <v>18</v>
      </c>
      <c r="O4" s="15" t="s">
        <v>19</v>
      </c>
      <c r="P4" s="46" t="s">
        <v>20</v>
      </c>
      <c r="Q4" s="62" t="s">
        <v>21</v>
      </c>
      <c r="R4" s="14" t="s">
        <v>22</v>
      </c>
      <c r="S4" s="63" t="s">
        <v>23</v>
      </c>
      <c r="T4" s="64" t="s">
        <v>24</v>
      </c>
      <c r="U4" s="65" t="s">
        <v>25</v>
      </c>
      <c r="V4" s="66" t="s">
        <v>26</v>
      </c>
    </row>
    <row r="5" ht="18.75" customHeight="1" spans="1:22">
      <c r="A5" s="21"/>
      <c r="B5" s="22"/>
      <c r="C5" s="23"/>
      <c r="D5" s="24"/>
      <c r="E5" s="25"/>
      <c r="F5" s="26"/>
      <c r="G5" s="27"/>
      <c r="H5" s="28"/>
      <c r="I5" s="23"/>
      <c r="J5" s="27"/>
      <c r="K5" s="28"/>
      <c r="L5" s="47"/>
      <c r="M5" s="27"/>
      <c r="N5" s="28"/>
      <c r="O5" s="23"/>
      <c r="P5" s="48"/>
      <c r="Q5" s="67"/>
      <c r="R5" s="68"/>
      <c r="S5" s="69"/>
      <c r="T5" s="70"/>
      <c r="U5" s="71"/>
      <c r="V5" s="72"/>
    </row>
    <row r="6" ht="20.25" customHeight="1" spans="1:22">
      <c r="A6" s="29" t="s">
        <v>27</v>
      </c>
      <c r="B6" s="30" t="s">
        <v>28</v>
      </c>
      <c r="C6" s="31">
        <v>74</v>
      </c>
      <c r="D6" s="32" t="s">
        <v>29</v>
      </c>
      <c r="E6" s="33">
        <v>1821042022</v>
      </c>
      <c r="F6" s="34" t="s">
        <v>30</v>
      </c>
      <c r="G6" s="35">
        <v>90</v>
      </c>
      <c r="H6" s="36">
        <v>10</v>
      </c>
      <c r="I6" s="49">
        <v>100</v>
      </c>
      <c r="J6" s="35">
        <v>85.42</v>
      </c>
      <c r="K6" s="50">
        <f>L6-J6</f>
        <v>14.58</v>
      </c>
      <c r="L6" s="51">
        <v>100</v>
      </c>
      <c r="M6" s="35">
        <v>82.3</v>
      </c>
      <c r="N6" s="36">
        <v>0</v>
      </c>
      <c r="O6" s="49">
        <f>M6</f>
        <v>82.3</v>
      </c>
      <c r="P6" s="52">
        <f>I6*0.15+L6*0.75+O6*0.1</f>
        <v>98.23</v>
      </c>
      <c r="Q6" s="73">
        <v>1</v>
      </c>
      <c r="R6" s="33">
        <v>1</v>
      </c>
      <c r="S6" s="74" t="s">
        <v>31</v>
      </c>
      <c r="T6" s="36" t="s">
        <v>32</v>
      </c>
      <c r="U6" s="75"/>
      <c r="V6" s="51" t="s">
        <v>33</v>
      </c>
    </row>
    <row r="7" ht="20.25" customHeight="1" spans="1:22">
      <c r="A7" s="29" t="s">
        <v>27</v>
      </c>
      <c r="B7" s="30" t="s">
        <v>28</v>
      </c>
      <c r="C7" s="31">
        <v>74</v>
      </c>
      <c r="D7" s="37" t="s">
        <v>34</v>
      </c>
      <c r="E7" s="38">
        <v>1821042027</v>
      </c>
      <c r="F7" s="39" t="s">
        <v>35</v>
      </c>
      <c r="G7" s="40">
        <v>90</v>
      </c>
      <c r="H7" s="30">
        <v>9</v>
      </c>
      <c r="I7" s="53">
        <f t="shared" ref="I7:I70" si="0">G7+H7</f>
        <v>99</v>
      </c>
      <c r="J7" s="41">
        <v>87.6</v>
      </c>
      <c r="K7" s="54">
        <v>6.25</v>
      </c>
      <c r="L7" s="55">
        <f>K7+J7</f>
        <v>93.85</v>
      </c>
      <c r="M7" s="41">
        <v>73.4</v>
      </c>
      <c r="N7" s="30">
        <v>0</v>
      </c>
      <c r="O7" s="53">
        <f t="shared" ref="O7:O70" si="1">M7</f>
        <v>73.4</v>
      </c>
      <c r="P7" s="56">
        <f t="shared" ref="P7:P70" si="2">I7*0.15+L7*0.75+O7*0.1</f>
        <v>92.5775</v>
      </c>
      <c r="Q7" s="76">
        <v>2</v>
      </c>
      <c r="R7" s="38">
        <v>2</v>
      </c>
      <c r="S7" s="77" t="s">
        <v>31</v>
      </c>
      <c r="T7" s="78" t="s">
        <v>32</v>
      </c>
      <c r="U7" s="79"/>
      <c r="V7" s="80" t="s">
        <v>33</v>
      </c>
    </row>
    <row r="8" ht="20.25" customHeight="1" spans="1:22">
      <c r="A8" s="29" t="s">
        <v>27</v>
      </c>
      <c r="B8" s="30" t="s">
        <v>28</v>
      </c>
      <c r="C8" s="31">
        <v>74</v>
      </c>
      <c r="D8" s="37" t="s">
        <v>34</v>
      </c>
      <c r="E8" s="38">
        <v>1821042032</v>
      </c>
      <c r="F8" s="39" t="s">
        <v>36</v>
      </c>
      <c r="G8" s="41">
        <v>90</v>
      </c>
      <c r="H8" s="30">
        <v>10</v>
      </c>
      <c r="I8" s="53">
        <f t="shared" si="0"/>
        <v>100</v>
      </c>
      <c r="J8" s="41">
        <v>87.64</v>
      </c>
      <c r="K8" s="54">
        <v>4</v>
      </c>
      <c r="L8" s="55">
        <f t="shared" ref="L8:L71" si="3">K8+J8</f>
        <v>91.64</v>
      </c>
      <c r="M8" s="41">
        <v>70.75</v>
      </c>
      <c r="N8" s="30">
        <v>0</v>
      </c>
      <c r="O8" s="53">
        <f t="shared" si="1"/>
        <v>70.75</v>
      </c>
      <c r="P8" s="56">
        <f t="shared" si="2"/>
        <v>90.805</v>
      </c>
      <c r="Q8" s="76">
        <v>3</v>
      </c>
      <c r="R8" s="38">
        <v>4</v>
      </c>
      <c r="S8" s="77" t="s">
        <v>31</v>
      </c>
      <c r="T8" s="78" t="s">
        <v>32</v>
      </c>
      <c r="U8" s="79"/>
      <c r="V8" s="80" t="s">
        <v>37</v>
      </c>
    </row>
    <row r="9" ht="20.25" customHeight="1" spans="1:88">
      <c r="A9" s="29" t="s">
        <v>27</v>
      </c>
      <c r="B9" s="30" t="s">
        <v>28</v>
      </c>
      <c r="C9" s="31">
        <v>74</v>
      </c>
      <c r="D9" s="37" t="s">
        <v>38</v>
      </c>
      <c r="E9" s="38">
        <v>1821042030</v>
      </c>
      <c r="F9" s="39" t="s">
        <v>39</v>
      </c>
      <c r="G9" s="40">
        <v>90</v>
      </c>
      <c r="H9" s="30">
        <v>10</v>
      </c>
      <c r="I9" s="53">
        <v>100</v>
      </c>
      <c r="J9" s="41">
        <v>86.88</v>
      </c>
      <c r="K9" s="54">
        <v>5</v>
      </c>
      <c r="L9" s="55">
        <f t="shared" si="3"/>
        <v>91.88</v>
      </c>
      <c r="M9" s="41">
        <v>68.2</v>
      </c>
      <c r="N9" s="30">
        <v>0</v>
      </c>
      <c r="O9" s="53">
        <f t="shared" si="1"/>
        <v>68.2</v>
      </c>
      <c r="P9" s="56">
        <f t="shared" si="2"/>
        <v>90.73</v>
      </c>
      <c r="Q9" s="76">
        <v>4</v>
      </c>
      <c r="R9" s="38">
        <v>3</v>
      </c>
      <c r="S9" s="77" t="s">
        <v>31</v>
      </c>
      <c r="T9" s="78" t="s">
        <v>32</v>
      </c>
      <c r="U9" s="79"/>
      <c r="V9" s="80" t="s">
        <v>40</v>
      </c>
      <c r="CH9" s="3" t="s">
        <v>32</v>
      </c>
      <c r="CI9" s="3" t="s">
        <v>33</v>
      </c>
      <c r="CJ9" s="3" t="s">
        <v>41</v>
      </c>
    </row>
    <row r="10" ht="20.25" customHeight="1" spans="1:88">
      <c r="A10" s="29" t="s">
        <v>27</v>
      </c>
      <c r="B10" s="30" t="s">
        <v>28</v>
      </c>
      <c r="C10" s="31">
        <v>74</v>
      </c>
      <c r="D10" s="37" t="s">
        <v>38</v>
      </c>
      <c r="E10" s="38">
        <v>1821032011</v>
      </c>
      <c r="F10" s="39" t="s">
        <v>42</v>
      </c>
      <c r="G10" s="41">
        <v>90</v>
      </c>
      <c r="H10" s="30">
        <v>4.2</v>
      </c>
      <c r="I10" s="53">
        <f t="shared" si="0"/>
        <v>94.2</v>
      </c>
      <c r="J10" s="41">
        <v>87.52</v>
      </c>
      <c r="K10" s="54">
        <v>3.5</v>
      </c>
      <c r="L10" s="55">
        <f t="shared" si="3"/>
        <v>91.02</v>
      </c>
      <c r="M10" s="41">
        <v>82.4</v>
      </c>
      <c r="N10" s="30">
        <v>0</v>
      </c>
      <c r="O10" s="53">
        <f t="shared" si="1"/>
        <v>82.4</v>
      </c>
      <c r="P10" s="56">
        <f t="shared" si="2"/>
        <v>90.635</v>
      </c>
      <c r="Q10" s="76">
        <v>5</v>
      </c>
      <c r="R10" s="38">
        <v>5</v>
      </c>
      <c r="S10" s="77" t="s">
        <v>31</v>
      </c>
      <c r="T10" s="78" t="s">
        <v>43</v>
      </c>
      <c r="U10" s="79"/>
      <c r="V10" s="80" t="s">
        <v>40</v>
      </c>
      <c r="CH10" s="3" t="s">
        <v>43</v>
      </c>
      <c r="CI10" s="3" t="s">
        <v>40</v>
      </c>
      <c r="CJ10" s="3" t="s">
        <v>44</v>
      </c>
    </row>
    <row r="11" ht="20.25" customHeight="1" spans="1:88">
      <c r="A11" s="29" t="s">
        <v>27</v>
      </c>
      <c r="B11" s="30" t="s">
        <v>28</v>
      </c>
      <c r="C11" s="31">
        <v>74</v>
      </c>
      <c r="D11" s="37" t="s">
        <v>29</v>
      </c>
      <c r="E11" s="38">
        <v>1821032007</v>
      </c>
      <c r="F11" s="39" t="s">
        <v>45</v>
      </c>
      <c r="G11" s="40">
        <v>90</v>
      </c>
      <c r="H11" s="30">
        <v>8.2</v>
      </c>
      <c r="I11" s="53">
        <f t="shared" si="0"/>
        <v>98.2</v>
      </c>
      <c r="J11" s="41">
        <v>85.6</v>
      </c>
      <c r="K11" s="54">
        <v>4</v>
      </c>
      <c r="L11" s="55">
        <f t="shared" si="3"/>
        <v>89.6</v>
      </c>
      <c r="M11" s="41">
        <v>81.35</v>
      </c>
      <c r="N11" s="30">
        <v>0</v>
      </c>
      <c r="O11" s="53">
        <f t="shared" si="1"/>
        <v>81.35</v>
      </c>
      <c r="P11" s="56">
        <f t="shared" si="2"/>
        <v>90.065</v>
      </c>
      <c r="Q11" s="76">
        <v>6</v>
      </c>
      <c r="R11" s="38">
        <v>8</v>
      </c>
      <c r="S11" s="77" t="s">
        <v>31</v>
      </c>
      <c r="T11" s="78" t="s">
        <v>43</v>
      </c>
      <c r="U11" s="79"/>
      <c r="V11" s="80" t="s">
        <v>40</v>
      </c>
      <c r="CH11" s="3" t="s">
        <v>46</v>
      </c>
      <c r="CI11" s="3" t="s">
        <v>37</v>
      </c>
      <c r="CJ11" s="3" t="s">
        <v>47</v>
      </c>
    </row>
    <row r="12" ht="20.25" customHeight="1" spans="1:88">
      <c r="A12" s="29" t="s">
        <v>27</v>
      </c>
      <c r="B12" s="30" t="s">
        <v>28</v>
      </c>
      <c r="C12" s="31">
        <v>74</v>
      </c>
      <c r="D12" s="37" t="s">
        <v>34</v>
      </c>
      <c r="E12" s="38">
        <v>1821042025</v>
      </c>
      <c r="F12" s="39" t="s">
        <v>48</v>
      </c>
      <c r="G12" s="41">
        <v>90</v>
      </c>
      <c r="H12" s="30">
        <v>7.95</v>
      </c>
      <c r="I12" s="53">
        <f t="shared" si="0"/>
        <v>97.95</v>
      </c>
      <c r="J12" s="41">
        <v>86.7</v>
      </c>
      <c r="K12" s="54">
        <v>2</v>
      </c>
      <c r="L12" s="55">
        <f t="shared" si="3"/>
        <v>88.7</v>
      </c>
      <c r="M12" s="41">
        <v>83.85</v>
      </c>
      <c r="N12" s="30">
        <v>0</v>
      </c>
      <c r="O12" s="53">
        <f t="shared" si="1"/>
        <v>83.85</v>
      </c>
      <c r="P12" s="56">
        <f t="shared" si="2"/>
        <v>89.6025</v>
      </c>
      <c r="Q12" s="76">
        <v>7</v>
      </c>
      <c r="R12" s="38">
        <v>11</v>
      </c>
      <c r="S12" s="77" t="s">
        <v>31</v>
      </c>
      <c r="T12" s="78" t="s">
        <v>43</v>
      </c>
      <c r="U12" s="79"/>
      <c r="V12" s="80" t="s">
        <v>37</v>
      </c>
      <c r="CH12" s="3" t="s">
        <v>49</v>
      </c>
      <c r="CJ12" s="3" t="s">
        <v>50</v>
      </c>
    </row>
    <row r="13" ht="20.25" customHeight="1" spans="1:86">
      <c r="A13" s="29" t="s">
        <v>27</v>
      </c>
      <c r="B13" s="30" t="s">
        <v>28</v>
      </c>
      <c r="C13" s="31">
        <v>74</v>
      </c>
      <c r="D13" s="37" t="s">
        <v>29</v>
      </c>
      <c r="E13" s="38">
        <v>1821042011</v>
      </c>
      <c r="F13" s="39" t="s">
        <v>51</v>
      </c>
      <c r="G13" s="40">
        <v>90</v>
      </c>
      <c r="H13" s="30">
        <v>6.5</v>
      </c>
      <c r="I13" s="53">
        <f t="shared" si="0"/>
        <v>96.5</v>
      </c>
      <c r="J13" s="41">
        <v>85.89</v>
      </c>
      <c r="K13" s="54">
        <v>3</v>
      </c>
      <c r="L13" s="55">
        <f t="shared" si="3"/>
        <v>88.89</v>
      </c>
      <c r="M13" s="41">
        <v>84.6</v>
      </c>
      <c r="N13" s="30">
        <v>0</v>
      </c>
      <c r="O13" s="53">
        <f t="shared" si="1"/>
        <v>84.6</v>
      </c>
      <c r="P13" s="56">
        <f t="shared" si="2"/>
        <v>89.6025</v>
      </c>
      <c r="Q13" s="76">
        <v>8</v>
      </c>
      <c r="R13" s="38">
        <v>10</v>
      </c>
      <c r="S13" s="77" t="s">
        <v>31</v>
      </c>
      <c r="T13" s="78" t="s">
        <v>43</v>
      </c>
      <c r="U13" s="79"/>
      <c r="V13" s="80"/>
      <c r="CH13" s="3" t="s">
        <v>52</v>
      </c>
    </row>
    <row r="14" ht="20.25" customHeight="1" spans="1:86">
      <c r="A14" s="29" t="s">
        <v>27</v>
      </c>
      <c r="B14" s="30" t="s">
        <v>28</v>
      </c>
      <c r="C14" s="31">
        <v>74</v>
      </c>
      <c r="D14" s="37" t="s">
        <v>53</v>
      </c>
      <c r="E14" s="38">
        <v>1821032026</v>
      </c>
      <c r="F14" s="39" t="s">
        <v>54</v>
      </c>
      <c r="G14" s="41">
        <v>90</v>
      </c>
      <c r="H14" s="30">
        <v>2.05</v>
      </c>
      <c r="I14" s="53">
        <f t="shared" si="0"/>
        <v>92.05</v>
      </c>
      <c r="J14" s="41">
        <v>87.5</v>
      </c>
      <c r="K14" s="54">
        <v>3</v>
      </c>
      <c r="L14" s="55">
        <f t="shared" si="3"/>
        <v>90.5</v>
      </c>
      <c r="M14" s="41">
        <v>77.6</v>
      </c>
      <c r="N14" s="30">
        <v>0</v>
      </c>
      <c r="O14" s="53">
        <f t="shared" si="1"/>
        <v>77.6</v>
      </c>
      <c r="P14" s="56">
        <f t="shared" si="2"/>
        <v>89.4425</v>
      </c>
      <c r="Q14" s="76">
        <v>9</v>
      </c>
      <c r="R14" s="38">
        <v>6</v>
      </c>
      <c r="S14" s="77" t="s">
        <v>31</v>
      </c>
      <c r="T14" s="78" t="s">
        <v>43</v>
      </c>
      <c r="U14" s="79"/>
      <c r="V14" s="80"/>
      <c r="CH14" s="3" t="s">
        <v>55</v>
      </c>
    </row>
    <row r="15" ht="20.25" customHeight="1" spans="1:22">
      <c r="A15" s="29" t="s">
        <v>27</v>
      </c>
      <c r="B15" s="30" t="s">
        <v>28</v>
      </c>
      <c r="C15" s="31">
        <v>74</v>
      </c>
      <c r="D15" s="37" t="s">
        <v>38</v>
      </c>
      <c r="E15" s="38">
        <v>1821032009</v>
      </c>
      <c r="F15" s="39" t="s">
        <v>56</v>
      </c>
      <c r="G15" s="40">
        <v>90</v>
      </c>
      <c r="H15" s="30">
        <v>3.5</v>
      </c>
      <c r="I15" s="53">
        <f t="shared" si="0"/>
        <v>93.5</v>
      </c>
      <c r="J15" s="41">
        <v>87.46</v>
      </c>
      <c r="K15" s="54">
        <v>2</v>
      </c>
      <c r="L15" s="55">
        <f t="shared" si="3"/>
        <v>89.46</v>
      </c>
      <c r="M15" s="41">
        <v>77.7</v>
      </c>
      <c r="N15" s="30">
        <v>0</v>
      </c>
      <c r="O15" s="53">
        <f t="shared" si="1"/>
        <v>77.7</v>
      </c>
      <c r="P15" s="56">
        <f t="shared" si="2"/>
        <v>88.89</v>
      </c>
      <c r="Q15" s="76">
        <v>10</v>
      </c>
      <c r="R15" s="38">
        <v>9</v>
      </c>
      <c r="S15" s="77" t="s">
        <v>31</v>
      </c>
      <c r="T15" s="78" t="s">
        <v>43</v>
      </c>
      <c r="U15" s="79"/>
      <c r="V15" s="80"/>
    </row>
    <row r="16" ht="20.25" customHeight="1" spans="1:22">
      <c r="A16" s="29" t="s">
        <v>27</v>
      </c>
      <c r="B16" s="30" t="s">
        <v>28</v>
      </c>
      <c r="C16" s="31">
        <v>74</v>
      </c>
      <c r="D16" s="37" t="s">
        <v>53</v>
      </c>
      <c r="E16" s="38">
        <v>1821082031</v>
      </c>
      <c r="F16" s="39" t="s">
        <v>57</v>
      </c>
      <c r="G16" s="41">
        <v>90</v>
      </c>
      <c r="H16" s="30">
        <v>10</v>
      </c>
      <c r="I16" s="53">
        <f t="shared" si="0"/>
        <v>100</v>
      </c>
      <c r="J16" s="41">
        <v>86.19</v>
      </c>
      <c r="K16" s="54">
        <v>2</v>
      </c>
      <c r="L16" s="55">
        <f t="shared" si="3"/>
        <v>88.19</v>
      </c>
      <c r="M16" s="41">
        <v>73.8</v>
      </c>
      <c r="N16" s="30">
        <v>0</v>
      </c>
      <c r="O16" s="53">
        <f t="shared" si="1"/>
        <v>73.8</v>
      </c>
      <c r="P16" s="56">
        <f t="shared" si="2"/>
        <v>88.5225</v>
      </c>
      <c r="Q16" s="76">
        <v>11</v>
      </c>
      <c r="R16" s="38">
        <v>16</v>
      </c>
      <c r="S16" s="77" t="s">
        <v>31</v>
      </c>
      <c r="T16" s="78" t="s">
        <v>43</v>
      </c>
      <c r="U16" s="79"/>
      <c r="V16" s="80"/>
    </row>
    <row r="17" ht="20.25" customHeight="1" spans="1:22">
      <c r="A17" s="29" t="s">
        <v>27</v>
      </c>
      <c r="B17" s="30" t="s">
        <v>28</v>
      </c>
      <c r="C17" s="31">
        <v>74</v>
      </c>
      <c r="D17" s="37" t="s">
        <v>38</v>
      </c>
      <c r="E17" s="38">
        <v>1821042024</v>
      </c>
      <c r="F17" s="39" t="s">
        <v>58</v>
      </c>
      <c r="G17" s="40">
        <v>90</v>
      </c>
      <c r="H17" s="30">
        <v>7.35</v>
      </c>
      <c r="I17" s="53">
        <f t="shared" si="0"/>
        <v>97.35</v>
      </c>
      <c r="J17" s="41">
        <v>86.51</v>
      </c>
      <c r="K17" s="54">
        <v>1</v>
      </c>
      <c r="L17" s="55">
        <f t="shared" si="3"/>
        <v>87.51</v>
      </c>
      <c r="M17" s="41">
        <v>81.7</v>
      </c>
      <c r="N17" s="30">
        <v>0</v>
      </c>
      <c r="O17" s="53">
        <f t="shared" si="1"/>
        <v>81.7</v>
      </c>
      <c r="P17" s="56">
        <f t="shared" si="2"/>
        <v>88.405</v>
      </c>
      <c r="Q17" s="76">
        <v>12</v>
      </c>
      <c r="R17" s="38">
        <v>17</v>
      </c>
      <c r="S17" s="77" t="s">
        <v>31</v>
      </c>
      <c r="T17" s="78" t="s">
        <v>46</v>
      </c>
      <c r="U17" s="79"/>
      <c r="V17" s="80"/>
    </row>
    <row r="18" ht="20.25" customHeight="1" spans="1:22">
      <c r="A18" s="29" t="s">
        <v>27</v>
      </c>
      <c r="B18" s="30" t="s">
        <v>28</v>
      </c>
      <c r="C18" s="31">
        <v>74</v>
      </c>
      <c r="D18" s="37" t="s">
        <v>38</v>
      </c>
      <c r="E18" s="38">
        <v>1821032014</v>
      </c>
      <c r="F18" s="39" t="s">
        <v>59</v>
      </c>
      <c r="G18" s="41">
        <v>90</v>
      </c>
      <c r="H18" s="30">
        <v>1.7</v>
      </c>
      <c r="I18" s="53">
        <f t="shared" si="0"/>
        <v>91.7</v>
      </c>
      <c r="J18" s="41">
        <v>87.38</v>
      </c>
      <c r="K18" s="54">
        <v>1</v>
      </c>
      <c r="L18" s="55">
        <f t="shared" si="3"/>
        <v>88.38</v>
      </c>
      <c r="M18" s="41">
        <v>82.4</v>
      </c>
      <c r="N18" s="30">
        <v>0</v>
      </c>
      <c r="O18" s="53">
        <f t="shared" si="1"/>
        <v>82.4</v>
      </c>
      <c r="P18" s="56">
        <f t="shared" si="2"/>
        <v>88.28</v>
      </c>
      <c r="Q18" s="76">
        <v>13</v>
      </c>
      <c r="R18" s="38">
        <v>14</v>
      </c>
      <c r="S18" s="77" t="s">
        <v>31</v>
      </c>
      <c r="T18" s="78" t="s">
        <v>46</v>
      </c>
      <c r="U18" s="79"/>
      <c r="V18" s="80"/>
    </row>
    <row r="19" ht="20.25" customHeight="1" spans="1:22">
      <c r="A19" s="29" t="s">
        <v>27</v>
      </c>
      <c r="B19" s="30" t="s">
        <v>28</v>
      </c>
      <c r="C19" s="31">
        <v>74</v>
      </c>
      <c r="D19" s="37" t="s">
        <v>29</v>
      </c>
      <c r="E19" s="38">
        <v>1821042026</v>
      </c>
      <c r="F19" s="39" t="s">
        <v>60</v>
      </c>
      <c r="G19" s="40">
        <v>90</v>
      </c>
      <c r="H19" s="30">
        <v>3.5</v>
      </c>
      <c r="I19" s="53">
        <f t="shared" si="0"/>
        <v>93.5</v>
      </c>
      <c r="J19" s="41">
        <v>85.23</v>
      </c>
      <c r="K19" s="54">
        <v>3</v>
      </c>
      <c r="L19" s="55">
        <f t="shared" si="3"/>
        <v>88.23</v>
      </c>
      <c r="M19" s="41">
        <v>77.2</v>
      </c>
      <c r="N19" s="30">
        <v>0</v>
      </c>
      <c r="O19" s="53">
        <f t="shared" si="1"/>
        <v>77.2</v>
      </c>
      <c r="P19" s="56">
        <f t="shared" si="2"/>
        <v>87.9175</v>
      </c>
      <c r="Q19" s="76">
        <v>14</v>
      </c>
      <c r="R19" s="38">
        <v>15</v>
      </c>
      <c r="S19" s="77" t="s">
        <v>31</v>
      </c>
      <c r="T19" s="78" t="s">
        <v>46</v>
      </c>
      <c r="U19" s="79"/>
      <c r="V19" s="80"/>
    </row>
    <row r="20" ht="20.25" customHeight="1" spans="1:22">
      <c r="A20" s="29" t="s">
        <v>27</v>
      </c>
      <c r="B20" s="30" t="s">
        <v>28</v>
      </c>
      <c r="C20" s="31">
        <v>74</v>
      </c>
      <c r="D20" s="37" t="s">
        <v>34</v>
      </c>
      <c r="E20" s="38">
        <v>1821032045</v>
      </c>
      <c r="F20" s="39" t="s">
        <v>61</v>
      </c>
      <c r="G20" s="41">
        <v>90</v>
      </c>
      <c r="H20" s="30">
        <v>6.7</v>
      </c>
      <c r="I20" s="53">
        <f t="shared" si="0"/>
        <v>96.7</v>
      </c>
      <c r="J20" s="41">
        <v>85.11</v>
      </c>
      <c r="K20" s="54">
        <v>5</v>
      </c>
      <c r="L20" s="55">
        <f t="shared" si="3"/>
        <v>90.11</v>
      </c>
      <c r="M20" s="41">
        <v>57.2</v>
      </c>
      <c r="N20" s="30">
        <v>0</v>
      </c>
      <c r="O20" s="53">
        <f t="shared" si="1"/>
        <v>57.2</v>
      </c>
      <c r="P20" s="56">
        <f t="shared" si="2"/>
        <v>87.8075</v>
      </c>
      <c r="Q20" s="76">
        <v>15</v>
      </c>
      <c r="R20" s="38">
        <v>7</v>
      </c>
      <c r="S20" s="77" t="s">
        <v>62</v>
      </c>
      <c r="T20" s="78" t="s">
        <v>46</v>
      </c>
      <c r="U20" s="79"/>
      <c r="V20" s="80"/>
    </row>
    <row r="21" ht="20.25" customHeight="1" spans="1:22">
      <c r="A21" s="29" t="s">
        <v>27</v>
      </c>
      <c r="B21" s="30" t="s">
        <v>28</v>
      </c>
      <c r="C21" s="31">
        <v>74</v>
      </c>
      <c r="D21" s="37" t="s">
        <v>29</v>
      </c>
      <c r="E21" s="38">
        <v>1821032021</v>
      </c>
      <c r="F21" s="39" t="s">
        <v>63</v>
      </c>
      <c r="G21" s="40">
        <v>90</v>
      </c>
      <c r="H21" s="30">
        <v>4.4</v>
      </c>
      <c r="I21" s="53">
        <f t="shared" si="0"/>
        <v>94.4</v>
      </c>
      <c r="J21" s="41">
        <v>83.18</v>
      </c>
      <c r="K21" s="54">
        <v>4</v>
      </c>
      <c r="L21" s="55">
        <f t="shared" si="3"/>
        <v>87.18</v>
      </c>
      <c r="M21" s="41">
        <v>81.8</v>
      </c>
      <c r="N21" s="30">
        <v>0</v>
      </c>
      <c r="O21" s="53">
        <f t="shared" si="1"/>
        <v>81.8</v>
      </c>
      <c r="P21" s="56">
        <f t="shared" si="2"/>
        <v>87.725</v>
      </c>
      <c r="Q21" s="76">
        <v>16</v>
      </c>
      <c r="R21" s="38">
        <v>21</v>
      </c>
      <c r="S21" s="77" t="s">
        <v>31</v>
      </c>
      <c r="T21" s="78" t="s">
        <v>46</v>
      </c>
      <c r="U21" s="79"/>
      <c r="V21" s="80"/>
    </row>
    <row r="22" ht="20.25" customHeight="1" spans="1:22">
      <c r="A22" s="29" t="s">
        <v>27</v>
      </c>
      <c r="B22" s="30" t="s">
        <v>28</v>
      </c>
      <c r="C22" s="31">
        <v>74</v>
      </c>
      <c r="D22" s="37" t="s">
        <v>29</v>
      </c>
      <c r="E22" s="38">
        <v>1821032010</v>
      </c>
      <c r="F22" s="39" t="s">
        <v>64</v>
      </c>
      <c r="G22" s="41">
        <v>90</v>
      </c>
      <c r="H22" s="30">
        <v>1.8</v>
      </c>
      <c r="I22" s="53">
        <f t="shared" si="0"/>
        <v>91.8</v>
      </c>
      <c r="J22" s="41">
        <v>85.47</v>
      </c>
      <c r="K22" s="54">
        <v>3</v>
      </c>
      <c r="L22" s="55">
        <f t="shared" si="3"/>
        <v>88.47</v>
      </c>
      <c r="M22" s="41">
        <v>73</v>
      </c>
      <c r="N22" s="30">
        <v>0</v>
      </c>
      <c r="O22" s="53">
        <f t="shared" si="1"/>
        <v>73</v>
      </c>
      <c r="P22" s="56">
        <f t="shared" si="2"/>
        <v>87.4225</v>
      </c>
      <c r="Q22" s="76">
        <v>17</v>
      </c>
      <c r="R22" s="38">
        <v>13</v>
      </c>
      <c r="S22" s="77" t="s">
        <v>31</v>
      </c>
      <c r="T22" s="78" t="s">
        <v>46</v>
      </c>
      <c r="U22" s="79"/>
      <c r="V22" s="80"/>
    </row>
    <row r="23" ht="20.25" customHeight="1" spans="1:22">
      <c r="A23" s="29" t="s">
        <v>27</v>
      </c>
      <c r="B23" s="30" t="s">
        <v>28</v>
      </c>
      <c r="C23" s="31">
        <v>74</v>
      </c>
      <c r="D23" s="37" t="s">
        <v>38</v>
      </c>
      <c r="E23" s="38">
        <v>1821032017</v>
      </c>
      <c r="F23" s="39" t="s">
        <v>65</v>
      </c>
      <c r="G23" s="40">
        <v>90</v>
      </c>
      <c r="H23" s="30">
        <v>1.4</v>
      </c>
      <c r="I23" s="53">
        <f t="shared" si="0"/>
        <v>91.4</v>
      </c>
      <c r="J23" s="41">
        <v>86.49</v>
      </c>
      <c r="K23" s="54">
        <v>2</v>
      </c>
      <c r="L23" s="55">
        <f t="shared" si="3"/>
        <v>88.49</v>
      </c>
      <c r="M23" s="41">
        <v>70.2</v>
      </c>
      <c r="N23" s="30">
        <v>0</v>
      </c>
      <c r="O23" s="53">
        <f t="shared" si="1"/>
        <v>70.2</v>
      </c>
      <c r="P23" s="56">
        <f t="shared" si="2"/>
        <v>87.0975</v>
      </c>
      <c r="Q23" s="76">
        <v>18</v>
      </c>
      <c r="R23" s="38">
        <v>12</v>
      </c>
      <c r="S23" s="77" t="s">
        <v>31</v>
      </c>
      <c r="T23" s="78" t="s">
        <v>46</v>
      </c>
      <c r="U23" s="79"/>
      <c r="V23" s="80"/>
    </row>
    <row r="24" ht="20.25" customHeight="1" spans="1:22">
      <c r="A24" s="29" t="s">
        <v>27</v>
      </c>
      <c r="B24" s="30" t="s">
        <v>28</v>
      </c>
      <c r="C24" s="31">
        <v>74</v>
      </c>
      <c r="D24" s="37" t="s">
        <v>38</v>
      </c>
      <c r="E24" s="38">
        <v>1821032016</v>
      </c>
      <c r="F24" s="39" t="s">
        <v>66</v>
      </c>
      <c r="G24" s="41">
        <v>90</v>
      </c>
      <c r="H24" s="30">
        <v>0.55</v>
      </c>
      <c r="I24" s="53">
        <f t="shared" si="0"/>
        <v>90.55</v>
      </c>
      <c r="J24" s="41">
        <v>85.34</v>
      </c>
      <c r="K24" s="54">
        <v>2</v>
      </c>
      <c r="L24" s="55">
        <f t="shared" si="3"/>
        <v>87.34</v>
      </c>
      <c r="M24" s="41">
        <v>79.9</v>
      </c>
      <c r="N24" s="30">
        <v>0</v>
      </c>
      <c r="O24" s="53">
        <f t="shared" si="1"/>
        <v>79.9</v>
      </c>
      <c r="P24" s="56">
        <f t="shared" si="2"/>
        <v>87.0775</v>
      </c>
      <c r="Q24" s="76">
        <v>19</v>
      </c>
      <c r="R24" s="38">
        <v>19</v>
      </c>
      <c r="S24" s="77" t="s">
        <v>31</v>
      </c>
      <c r="T24" s="78" t="s">
        <v>46</v>
      </c>
      <c r="U24" s="79"/>
      <c r="V24" s="80"/>
    </row>
    <row r="25" ht="20.25" customHeight="1" spans="1:22">
      <c r="A25" s="29" t="s">
        <v>27</v>
      </c>
      <c r="B25" s="30" t="s">
        <v>28</v>
      </c>
      <c r="C25" s="31">
        <v>74</v>
      </c>
      <c r="D25" s="37" t="s">
        <v>34</v>
      </c>
      <c r="E25" s="38">
        <v>1821032049</v>
      </c>
      <c r="F25" s="39" t="s">
        <v>67</v>
      </c>
      <c r="G25" s="40">
        <v>90</v>
      </c>
      <c r="H25" s="30">
        <v>1.5</v>
      </c>
      <c r="I25" s="53">
        <f t="shared" si="0"/>
        <v>91.5</v>
      </c>
      <c r="J25" s="41">
        <v>82.76</v>
      </c>
      <c r="K25" s="54">
        <v>4.5</v>
      </c>
      <c r="L25" s="55">
        <f t="shared" si="3"/>
        <v>87.26</v>
      </c>
      <c r="M25" s="41">
        <v>73.1</v>
      </c>
      <c r="N25" s="30">
        <v>0</v>
      </c>
      <c r="O25" s="53">
        <f t="shared" si="1"/>
        <v>73.1</v>
      </c>
      <c r="P25" s="56">
        <f t="shared" si="2"/>
        <v>86.48</v>
      </c>
      <c r="Q25" s="76">
        <v>20</v>
      </c>
      <c r="R25" s="38">
        <v>20</v>
      </c>
      <c r="S25" s="77" t="s">
        <v>31</v>
      </c>
      <c r="T25" s="78" t="s">
        <v>46</v>
      </c>
      <c r="U25" s="79"/>
      <c r="V25" s="80"/>
    </row>
    <row r="26" ht="20.25" customHeight="1" spans="1:22">
      <c r="A26" s="29" t="s">
        <v>27</v>
      </c>
      <c r="B26" s="30" t="s">
        <v>28</v>
      </c>
      <c r="C26" s="31">
        <v>74</v>
      </c>
      <c r="D26" s="37" t="s">
        <v>29</v>
      </c>
      <c r="E26" s="38">
        <v>1821032008</v>
      </c>
      <c r="F26" s="39" t="s">
        <v>68</v>
      </c>
      <c r="G26" s="41">
        <v>90</v>
      </c>
      <c r="H26" s="30">
        <v>1.7</v>
      </c>
      <c r="I26" s="53">
        <f t="shared" si="0"/>
        <v>91.7</v>
      </c>
      <c r="J26" s="41">
        <v>83.45</v>
      </c>
      <c r="K26" s="54">
        <v>3.5</v>
      </c>
      <c r="L26" s="55">
        <f t="shared" si="3"/>
        <v>86.95</v>
      </c>
      <c r="M26" s="41">
        <v>74.6</v>
      </c>
      <c r="N26" s="30">
        <v>0</v>
      </c>
      <c r="O26" s="53">
        <f t="shared" si="1"/>
        <v>74.6</v>
      </c>
      <c r="P26" s="56">
        <f t="shared" si="2"/>
        <v>86.4275</v>
      </c>
      <c r="Q26" s="76">
        <v>21</v>
      </c>
      <c r="R26" s="38">
        <v>22</v>
      </c>
      <c r="S26" s="77" t="s">
        <v>31</v>
      </c>
      <c r="T26" s="78" t="s">
        <v>46</v>
      </c>
      <c r="U26" s="79"/>
      <c r="V26" s="80"/>
    </row>
    <row r="27" ht="20.25" customHeight="1" spans="1:22">
      <c r="A27" s="29" t="s">
        <v>27</v>
      </c>
      <c r="B27" s="30" t="s">
        <v>28</v>
      </c>
      <c r="C27" s="31">
        <v>74</v>
      </c>
      <c r="D27" s="42" t="s">
        <v>29</v>
      </c>
      <c r="E27" s="43">
        <v>1821032013</v>
      </c>
      <c r="F27" s="44" t="s">
        <v>69</v>
      </c>
      <c r="G27" s="40">
        <v>90</v>
      </c>
      <c r="H27" s="30">
        <v>1.75</v>
      </c>
      <c r="I27" s="53">
        <f t="shared" si="0"/>
        <v>91.75</v>
      </c>
      <c r="J27" s="41">
        <v>82.54</v>
      </c>
      <c r="K27" s="54">
        <v>3</v>
      </c>
      <c r="L27" s="55">
        <f t="shared" si="3"/>
        <v>85.54</v>
      </c>
      <c r="M27" s="41">
        <v>83.9</v>
      </c>
      <c r="N27" s="30">
        <v>0</v>
      </c>
      <c r="O27" s="53">
        <f t="shared" si="1"/>
        <v>83.9</v>
      </c>
      <c r="P27" s="56">
        <f t="shared" si="2"/>
        <v>86.3075</v>
      </c>
      <c r="Q27" s="76">
        <v>22</v>
      </c>
      <c r="R27" s="38">
        <v>24</v>
      </c>
      <c r="S27" s="77" t="s">
        <v>31</v>
      </c>
      <c r="T27" s="78" t="s">
        <v>46</v>
      </c>
      <c r="U27" s="79"/>
      <c r="V27" s="80"/>
    </row>
    <row r="28" ht="20.25" customHeight="1" spans="1:22">
      <c r="A28" s="29" t="s">
        <v>27</v>
      </c>
      <c r="B28" s="30" t="s">
        <v>28</v>
      </c>
      <c r="C28" s="31">
        <v>74</v>
      </c>
      <c r="D28" s="37" t="s">
        <v>34</v>
      </c>
      <c r="E28" s="43">
        <v>1821032033</v>
      </c>
      <c r="F28" s="39" t="s">
        <v>70</v>
      </c>
      <c r="G28" s="41">
        <v>90</v>
      </c>
      <c r="H28" s="30">
        <v>2.9</v>
      </c>
      <c r="I28" s="53">
        <f t="shared" si="0"/>
        <v>92.9</v>
      </c>
      <c r="J28" s="41">
        <v>84.39</v>
      </c>
      <c r="K28" s="54">
        <v>3</v>
      </c>
      <c r="L28" s="55">
        <f t="shared" si="3"/>
        <v>87.39</v>
      </c>
      <c r="M28" s="41">
        <v>65.6</v>
      </c>
      <c r="N28" s="30">
        <v>0</v>
      </c>
      <c r="O28" s="53">
        <f t="shared" si="1"/>
        <v>65.6</v>
      </c>
      <c r="P28" s="56">
        <f t="shared" si="2"/>
        <v>86.0375</v>
      </c>
      <c r="Q28" s="76">
        <v>23</v>
      </c>
      <c r="R28" s="38">
        <v>18</v>
      </c>
      <c r="S28" s="77" t="s">
        <v>31</v>
      </c>
      <c r="T28" s="78" t="s">
        <v>46</v>
      </c>
      <c r="U28" s="79"/>
      <c r="V28" s="80"/>
    </row>
    <row r="29" ht="20.25" customHeight="1" spans="1:22">
      <c r="A29" s="29" t="s">
        <v>27</v>
      </c>
      <c r="B29" s="30" t="s">
        <v>28</v>
      </c>
      <c r="C29" s="31">
        <v>74</v>
      </c>
      <c r="D29" s="42" t="s">
        <v>29</v>
      </c>
      <c r="E29" s="43">
        <v>1821042010</v>
      </c>
      <c r="F29" s="44" t="s">
        <v>71</v>
      </c>
      <c r="G29" s="40">
        <v>90</v>
      </c>
      <c r="H29" s="30">
        <v>1.7</v>
      </c>
      <c r="I29" s="53">
        <f t="shared" si="0"/>
        <v>91.7</v>
      </c>
      <c r="J29" s="41">
        <v>83.76</v>
      </c>
      <c r="K29" s="54">
        <v>1</v>
      </c>
      <c r="L29" s="55">
        <f t="shared" si="3"/>
        <v>84.76</v>
      </c>
      <c r="M29" s="41">
        <v>84.75</v>
      </c>
      <c r="N29" s="30">
        <v>0</v>
      </c>
      <c r="O29" s="53">
        <f t="shared" si="1"/>
        <v>84.75</v>
      </c>
      <c r="P29" s="56">
        <f t="shared" si="2"/>
        <v>85.8</v>
      </c>
      <c r="Q29" s="76">
        <v>24</v>
      </c>
      <c r="R29" s="38">
        <v>32</v>
      </c>
      <c r="S29" s="77" t="s">
        <v>31</v>
      </c>
      <c r="T29" s="78" t="s">
        <v>46</v>
      </c>
      <c r="U29" s="79"/>
      <c r="V29" s="80"/>
    </row>
    <row r="30" ht="20.25" customHeight="1" spans="1:22">
      <c r="A30" s="29" t="s">
        <v>27</v>
      </c>
      <c r="B30" s="30" t="s">
        <v>28</v>
      </c>
      <c r="C30" s="31">
        <v>74</v>
      </c>
      <c r="D30" s="42" t="s">
        <v>34</v>
      </c>
      <c r="E30" s="43">
        <v>1821042042</v>
      </c>
      <c r="F30" s="44" t="s">
        <v>72</v>
      </c>
      <c r="G30" s="41">
        <v>90</v>
      </c>
      <c r="H30" s="30">
        <v>3.2</v>
      </c>
      <c r="I30" s="53">
        <f t="shared" si="0"/>
        <v>93.2</v>
      </c>
      <c r="J30" s="41">
        <v>85.44</v>
      </c>
      <c r="K30" s="54">
        <v>0</v>
      </c>
      <c r="L30" s="55">
        <f t="shared" si="3"/>
        <v>85.44</v>
      </c>
      <c r="M30" s="41">
        <v>74.7</v>
      </c>
      <c r="N30" s="30">
        <v>0</v>
      </c>
      <c r="O30" s="53">
        <f t="shared" si="1"/>
        <v>74.7</v>
      </c>
      <c r="P30" s="56">
        <f t="shared" si="2"/>
        <v>85.53</v>
      </c>
      <c r="Q30" s="76">
        <v>25</v>
      </c>
      <c r="R30" s="38">
        <v>26</v>
      </c>
      <c r="S30" s="77" t="s">
        <v>31</v>
      </c>
      <c r="T30" s="78" t="s">
        <v>46</v>
      </c>
      <c r="U30" s="79"/>
      <c r="V30" s="80"/>
    </row>
    <row r="31" ht="20.25" customHeight="1" spans="1:22">
      <c r="A31" s="29" t="s">
        <v>27</v>
      </c>
      <c r="B31" s="30" t="s">
        <v>28</v>
      </c>
      <c r="C31" s="31">
        <v>74</v>
      </c>
      <c r="D31" s="42" t="s">
        <v>34</v>
      </c>
      <c r="E31" s="43">
        <v>1821042033</v>
      </c>
      <c r="F31" s="44" t="s">
        <v>73</v>
      </c>
      <c r="G31" s="40">
        <v>90</v>
      </c>
      <c r="H31" s="30">
        <v>1.95</v>
      </c>
      <c r="I31" s="53">
        <f t="shared" si="0"/>
        <v>91.95</v>
      </c>
      <c r="J31" s="41">
        <v>83.53</v>
      </c>
      <c r="K31" s="54">
        <v>2</v>
      </c>
      <c r="L31" s="55">
        <f t="shared" si="3"/>
        <v>85.53</v>
      </c>
      <c r="M31" s="41">
        <v>75.7</v>
      </c>
      <c r="N31" s="30">
        <v>0</v>
      </c>
      <c r="O31" s="53">
        <f t="shared" si="1"/>
        <v>75.7</v>
      </c>
      <c r="P31" s="56">
        <f t="shared" si="2"/>
        <v>85.51</v>
      </c>
      <c r="Q31" s="76">
        <v>26</v>
      </c>
      <c r="R31" s="38">
        <v>25</v>
      </c>
      <c r="S31" s="77" t="s">
        <v>31</v>
      </c>
      <c r="T31" s="78" t="s">
        <v>46</v>
      </c>
      <c r="U31" s="79"/>
      <c r="V31" s="80"/>
    </row>
    <row r="32" ht="20.25" customHeight="1" spans="1:22">
      <c r="A32" s="29" t="s">
        <v>27</v>
      </c>
      <c r="B32" s="30" t="s">
        <v>28</v>
      </c>
      <c r="C32" s="31">
        <v>74</v>
      </c>
      <c r="D32" s="42" t="s">
        <v>53</v>
      </c>
      <c r="E32" s="43">
        <v>1821042029</v>
      </c>
      <c r="F32" s="44" t="s">
        <v>74</v>
      </c>
      <c r="G32" s="41">
        <v>90</v>
      </c>
      <c r="H32" s="30">
        <v>2.2</v>
      </c>
      <c r="I32" s="53">
        <f t="shared" si="0"/>
        <v>92.2</v>
      </c>
      <c r="J32" s="41">
        <v>84.82</v>
      </c>
      <c r="K32" s="54">
        <v>0</v>
      </c>
      <c r="L32" s="55">
        <f t="shared" si="3"/>
        <v>84.82</v>
      </c>
      <c r="M32" s="41">
        <v>78.8</v>
      </c>
      <c r="N32" s="30">
        <v>0</v>
      </c>
      <c r="O32" s="53">
        <f t="shared" si="1"/>
        <v>78.8</v>
      </c>
      <c r="P32" s="56">
        <f t="shared" si="2"/>
        <v>85.325</v>
      </c>
      <c r="Q32" s="76">
        <v>27</v>
      </c>
      <c r="R32" s="38">
        <v>30</v>
      </c>
      <c r="S32" s="77" t="s">
        <v>31</v>
      </c>
      <c r="T32" s="78" t="s">
        <v>46</v>
      </c>
      <c r="U32" s="79"/>
      <c r="V32" s="80"/>
    </row>
    <row r="33" ht="20.25" customHeight="1" spans="1:22">
      <c r="A33" s="29" t="s">
        <v>27</v>
      </c>
      <c r="B33" s="30" t="s">
        <v>28</v>
      </c>
      <c r="C33" s="31">
        <v>74</v>
      </c>
      <c r="D33" s="42" t="s">
        <v>53</v>
      </c>
      <c r="E33" s="43">
        <v>1821032027</v>
      </c>
      <c r="F33" s="44" t="s">
        <v>75</v>
      </c>
      <c r="G33" s="40">
        <v>90</v>
      </c>
      <c r="H33" s="30">
        <v>-0.4</v>
      </c>
      <c r="I33" s="53">
        <f t="shared" si="0"/>
        <v>89.6</v>
      </c>
      <c r="J33" s="41">
        <v>83.68</v>
      </c>
      <c r="K33" s="54">
        <v>2</v>
      </c>
      <c r="L33" s="55">
        <f t="shared" si="3"/>
        <v>85.68</v>
      </c>
      <c r="M33" s="41">
        <v>76</v>
      </c>
      <c r="N33" s="30">
        <v>0</v>
      </c>
      <c r="O33" s="53">
        <f t="shared" si="1"/>
        <v>76</v>
      </c>
      <c r="P33" s="56">
        <f t="shared" si="2"/>
        <v>85.3</v>
      </c>
      <c r="Q33" s="76">
        <v>28</v>
      </c>
      <c r="R33" s="38">
        <v>23</v>
      </c>
      <c r="S33" s="77" t="s">
        <v>31</v>
      </c>
      <c r="T33" s="78" t="s">
        <v>46</v>
      </c>
      <c r="U33" s="79"/>
      <c r="V33" s="80"/>
    </row>
    <row r="34" ht="20.25" customHeight="1" spans="1:22">
      <c r="A34" s="29" t="s">
        <v>27</v>
      </c>
      <c r="B34" s="30" t="s">
        <v>28</v>
      </c>
      <c r="C34" s="31">
        <v>74</v>
      </c>
      <c r="D34" s="42" t="s">
        <v>29</v>
      </c>
      <c r="E34" s="43">
        <v>1821032018</v>
      </c>
      <c r="F34" s="44" t="s">
        <v>76</v>
      </c>
      <c r="G34" s="41">
        <v>90</v>
      </c>
      <c r="H34" s="30">
        <v>1.75</v>
      </c>
      <c r="I34" s="53">
        <f t="shared" si="0"/>
        <v>91.75</v>
      </c>
      <c r="J34" s="41">
        <v>84.1</v>
      </c>
      <c r="K34" s="54">
        <v>1</v>
      </c>
      <c r="L34" s="55">
        <f t="shared" si="3"/>
        <v>85.1</v>
      </c>
      <c r="M34" s="41">
        <v>75.9</v>
      </c>
      <c r="N34" s="30">
        <v>0</v>
      </c>
      <c r="O34" s="53">
        <f t="shared" si="1"/>
        <v>75.9</v>
      </c>
      <c r="P34" s="56">
        <f t="shared" si="2"/>
        <v>85.1775</v>
      </c>
      <c r="Q34" s="76">
        <v>29</v>
      </c>
      <c r="R34" s="38">
        <v>27</v>
      </c>
      <c r="S34" s="77" t="s">
        <v>31</v>
      </c>
      <c r="T34" s="78" t="s">
        <v>46</v>
      </c>
      <c r="U34" s="79"/>
      <c r="V34" s="80"/>
    </row>
    <row r="35" ht="20.25" customHeight="1" spans="1:22">
      <c r="A35" s="29" t="s">
        <v>27</v>
      </c>
      <c r="B35" s="30" t="s">
        <v>28</v>
      </c>
      <c r="C35" s="31">
        <v>74</v>
      </c>
      <c r="D35" s="42" t="s">
        <v>38</v>
      </c>
      <c r="E35" s="43">
        <v>1821042009</v>
      </c>
      <c r="F35" s="44" t="s">
        <v>77</v>
      </c>
      <c r="G35" s="40">
        <v>90</v>
      </c>
      <c r="H35" s="30">
        <v>4.3</v>
      </c>
      <c r="I35" s="53">
        <f t="shared" si="0"/>
        <v>94.3</v>
      </c>
      <c r="J35" s="41">
        <v>82.94</v>
      </c>
      <c r="K35" s="54">
        <v>2</v>
      </c>
      <c r="L35" s="55">
        <f t="shared" si="3"/>
        <v>84.94</v>
      </c>
      <c r="M35" s="41">
        <v>72.7</v>
      </c>
      <c r="N35" s="30">
        <v>0</v>
      </c>
      <c r="O35" s="53">
        <f t="shared" si="1"/>
        <v>72.7</v>
      </c>
      <c r="P35" s="56">
        <f t="shared" si="2"/>
        <v>85.12</v>
      </c>
      <c r="Q35" s="76">
        <v>30</v>
      </c>
      <c r="R35" s="38">
        <v>29</v>
      </c>
      <c r="S35" s="77" t="s">
        <v>31</v>
      </c>
      <c r="T35" s="78" t="s">
        <v>46</v>
      </c>
      <c r="U35" s="79"/>
      <c r="V35" s="80"/>
    </row>
    <row r="36" ht="20.25" customHeight="1" spans="1:22">
      <c r="A36" s="29" t="s">
        <v>27</v>
      </c>
      <c r="B36" s="30" t="s">
        <v>28</v>
      </c>
      <c r="C36" s="31">
        <v>74</v>
      </c>
      <c r="D36" s="42" t="s">
        <v>38</v>
      </c>
      <c r="E36" s="43">
        <v>1821032004</v>
      </c>
      <c r="F36" s="44" t="s">
        <v>78</v>
      </c>
      <c r="G36" s="41">
        <v>90</v>
      </c>
      <c r="H36" s="30">
        <v>0</v>
      </c>
      <c r="I36" s="53">
        <f t="shared" si="0"/>
        <v>90</v>
      </c>
      <c r="J36" s="41">
        <v>83.1</v>
      </c>
      <c r="K36" s="54">
        <v>2</v>
      </c>
      <c r="L36" s="55">
        <f t="shared" si="3"/>
        <v>85.1</v>
      </c>
      <c r="M36" s="41">
        <v>75.6</v>
      </c>
      <c r="N36" s="30">
        <v>0</v>
      </c>
      <c r="O36" s="53">
        <f t="shared" si="1"/>
        <v>75.6</v>
      </c>
      <c r="P36" s="56">
        <f t="shared" si="2"/>
        <v>84.885</v>
      </c>
      <c r="Q36" s="76">
        <v>31</v>
      </c>
      <c r="R36" s="38">
        <v>28</v>
      </c>
      <c r="S36" s="77" t="s">
        <v>31</v>
      </c>
      <c r="T36" s="81"/>
      <c r="U36" s="79"/>
      <c r="V36" s="80"/>
    </row>
    <row r="37" ht="20.25" customHeight="1" spans="1:22">
      <c r="A37" s="29" t="s">
        <v>27</v>
      </c>
      <c r="B37" s="30" t="s">
        <v>28</v>
      </c>
      <c r="C37" s="31">
        <v>74</v>
      </c>
      <c r="D37" s="42" t="s">
        <v>38</v>
      </c>
      <c r="E37" s="43">
        <v>1821042016</v>
      </c>
      <c r="F37" s="44" t="s">
        <v>79</v>
      </c>
      <c r="G37" s="40">
        <v>90</v>
      </c>
      <c r="H37" s="30">
        <v>1</v>
      </c>
      <c r="I37" s="53">
        <f t="shared" si="0"/>
        <v>91</v>
      </c>
      <c r="J37" s="41">
        <v>82.24</v>
      </c>
      <c r="K37" s="54">
        <v>1.5</v>
      </c>
      <c r="L37" s="55">
        <f t="shared" si="3"/>
        <v>83.74</v>
      </c>
      <c r="M37" s="41">
        <v>81.7</v>
      </c>
      <c r="N37" s="30">
        <v>0</v>
      </c>
      <c r="O37" s="53">
        <f t="shared" si="1"/>
        <v>81.7</v>
      </c>
      <c r="P37" s="56">
        <f t="shared" si="2"/>
        <v>84.625</v>
      </c>
      <c r="Q37" s="76">
        <v>32</v>
      </c>
      <c r="R37" s="38">
        <v>36</v>
      </c>
      <c r="S37" s="77" t="s">
        <v>31</v>
      </c>
      <c r="T37" s="81"/>
      <c r="U37" s="79"/>
      <c r="V37" s="80"/>
    </row>
    <row r="38" ht="20.25" customHeight="1" spans="1:22">
      <c r="A38" s="29" t="s">
        <v>27</v>
      </c>
      <c r="B38" s="30" t="s">
        <v>28</v>
      </c>
      <c r="C38" s="31">
        <v>74</v>
      </c>
      <c r="D38" s="42" t="s">
        <v>53</v>
      </c>
      <c r="E38" s="43">
        <v>1821032050</v>
      </c>
      <c r="F38" s="44" t="s">
        <v>80</v>
      </c>
      <c r="G38" s="41">
        <v>90</v>
      </c>
      <c r="H38" s="30">
        <v>0.6</v>
      </c>
      <c r="I38" s="53">
        <f t="shared" si="0"/>
        <v>90.6</v>
      </c>
      <c r="J38" s="41">
        <v>81.24</v>
      </c>
      <c r="K38" s="54">
        <v>2</v>
      </c>
      <c r="L38" s="55">
        <f t="shared" si="3"/>
        <v>83.24</v>
      </c>
      <c r="M38" s="41">
        <v>81.1</v>
      </c>
      <c r="N38" s="30">
        <v>0</v>
      </c>
      <c r="O38" s="53">
        <f t="shared" si="1"/>
        <v>81.1</v>
      </c>
      <c r="P38" s="56">
        <f t="shared" si="2"/>
        <v>84.13</v>
      </c>
      <c r="Q38" s="76">
        <v>33</v>
      </c>
      <c r="R38" s="38">
        <v>44</v>
      </c>
      <c r="S38" s="77" t="s">
        <v>31</v>
      </c>
      <c r="T38" s="81"/>
      <c r="U38" s="79"/>
      <c r="V38" s="80"/>
    </row>
    <row r="39" ht="20.25" customHeight="1" spans="1:22">
      <c r="A39" s="29" t="s">
        <v>27</v>
      </c>
      <c r="B39" s="30" t="s">
        <v>28</v>
      </c>
      <c r="C39" s="31">
        <v>74</v>
      </c>
      <c r="D39" s="42" t="s">
        <v>29</v>
      </c>
      <c r="E39" s="43">
        <v>1821042028</v>
      </c>
      <c r="F39" s="44" t="s">
        <v>81</v>
      </c>
      <c r="G39" s="40">
        <v>90</v>
      </c>
      <c r="H39" s="30">
        <v>1.75</v>
      </c>
      <c r="I39" s="53">
        <f t="shared" si="0"/>
        <v>91.75</v>
      </c>
      <c r="J39" s="41">
        <v>81.74</v>
      </c>
      <c r="K39" s="54">
        <v>2</v>
      </c>
      <c r="L39" s="55">
        <f t="shared" si="3"/>
        <v>83.74</v>
      </c>
      <c r="M39" s="41">
        <v>74.4</v>
      </c>
      <c r="N39" s="30">
        <v>0</v>
      </c>
      <c r="O39" s="53">
        <f t="shared" si="1"/>
        <v>74.4</v>
      </c>
      <c r="P39" s="56">
        <f t="shared" si="2"/>
        <v>84.0075</v>
      </c>
      <c r="Q39" s="76">
        <v>34</v>
      </c>
      <c r="R39" s="38">
        <v>37</v>
      </c>
      <c r="S39" s="77" t="s">
        <v>31</v>
      </c>
      <c r="T39" s="81"/>
      <c r="U39" s="79"/>
      <c r="V39" s="80"/>
    </row>
    <row r="40" ht="20.25" customHeight="1" spans="1:22">
      <c r="A40" s="29" t="s">
        <v>27</v>
      </c>
      <c r="B40" s="30" t="s">
        <v>28</v>
      </c>
      <c r="C40" s="31">
        <v>74</v>
      </c>
      <c r="D40" s="42" t="s">
        <v>29</v>
      </c>
      <c r="E40" s="43">
        <v>1821032001</v>
      </c>
      <c r="F40" s="44" t="s">
        <v>82</v>
      </c>
      <c r="G40" s="41">
        <v>90</v>
      </c>
      <c r="H40" s="30">
        <v>1</v>
      </c>
      <c r="I40" s="53">
        <f t="shared" si="0"/>
        <v>91</v>
      </c>
      <c r="J40" s="41">
        <v>82.62</v>
      </c>
      <c r="K40" s="54">
        <v>1</v>
      </c>
      <c r="L40" s="55">
        <f t="shared" si="3"/>
        <v>83.62</v>
      </c>
      <c r="M40" s="41">
        <v>74.9</v>
      </c>
      <c r="N40" s="30">
        <v>0</v>
      </c>
      <c r="O40" s="53">
        <f t="shared" si="1"/>
        <v>74.9</v>
      </c>
      <c r="P40" s="56">
        <f t="shared" si="2"/>
        <v>83.855</v>
      </c>
      <c r="Q40" s="76">
        <v>35</v>
      </c>
      <c r="R40" s="38">
        <v>39</v>
      </c>
      <c r="S40" s="77" t="s">
        <v>31</v>
      </c>
      <c r="T40" s="81"/>
      <c r="U40" s="79"/>
      <c r="V40" s="80"/>
    </row>
    <row r="41" ht="20.25" customHeight="1" spans="1:22">
      <c r="A41" s="29" t="s">
        <v>27</v>
      </c>
      <c r="B41" s="30" t="s">
        <v>28</v>
      </c>
      <c r="C41" s="31">
        <v>74</v>
      </c>
      <c r="D41" s="42" t="s">
        <v>29</v>
      </c>
      <c r="E41" s="43">
        <v>1715012002</v>
      </c>
      <c r="F41" s="44" t="s">
        <v>83</v>
      </c>
      <c r="G41" s="40">
        <v>90</v>
      </c>
      <c r="H41" s="30">
        <v>4.7</v>
      </c>
      <c r="I41" s="53">
        <f t="shared" si="0"/>
        <v>94.7</v>
      </c>
      <c r="J41" s="41">
        <v>84.81</v>
      </c>
      <c r="K41" s="54">
        <v>0</v>
      </c>
      <c r="L41" s="55">
        <f t="shared" si="3"/>
        <v>84.81</v>
      </c>
      <c r="M41" s="41">
        <v>60</v>
      </c>
      <c r="N41" s="30">
        <v>0</v>
      </c>
      <c r="O41" s="53">
        <f t="shared" si="1"/>
        <v>60</v>
      </c>
      <c r="P41" s="56">
        <f t="shared" si="2"/>
        <v>83.8125</v>
      </c>
      <c r="Q41" s="76">
        <v>36</v>
      </c>
      <c r="R41" s="38">
        <v>31</v>
      </c>
      <c r="S41" s="77" t="s">
        <v>31</v>
      </c>
      <c r="T41" s="81"/>
      <c r="U41" s="79"/>
      <c r="V41" s="80"/>
    </row>
    <row r="42" ht="20.25" customHeight="1" spans="1:22">
      <c r="A42" s="29" t="s">
        <v>27</v>
      </c>
      <c r="B42" s="30" t="s">
        <v>28</v>
      </c>
      <c r="C42" s="31">
        <v>74</v>
      </c>
      <c r="D42" s="42" t="s">
        <v>53</v>
      </c>
      <c r="E42" s="43">
        <v>1821032032</v>
      </c>
      <c r="F42" s="44" t="s">
        <v>84</v>
      </c>
      <c r="G42" s="41">
        <v>90</v>
      </c>
      <c r="H42" s="30">
        <v>-0.7</v>
      </c>
      <c r="I42" s="53">
        <f t="shared" si="0"/>
        <v>89.3</v>
      </c>
      <c r="J42" s="41">
        <v>83.69</v>
      </c>
      <c r="K42" s="54">
        <v>1</v>
      </c>
      <c r="L42" s="55">
        <f t="shared" si="3"/>
        <v>84.69</v>
      </c>
      <c r="M42" s="41">
        <v>68.5</v>
      </c>
      <c r="N42" s="30">
        <v>0</v>
      </c>
      <c r="O42" s="53">
        <f t="shared" si="1"/>
        <v>68.5</v>
      </c>
      <c r="P42" s="56">
        <f t="shared" si="2"/>
        <v>83.7625</v>
      </c>
      <c r="Q42" s="76">
        <v>37</v>
      </c>
      <c r="R42" s="38">
        <v>33</v>
      </c>
      <c r="S42" s="77" t="s">
        <v>31</v>
      </c>
      <c r="T42" s="81"/>
      <c r="U42" s="79"/>
      <c r="V42" s="80"/>
    </row>
    <row r="43" ht="20.25" customHeight="1" spans="1:22">
      <c r="A43" s="29" t="s">
        <v>27</v>
      </c>
      <c r="B43" s="30" t="s">
        <v>28</v>
      </c>
      <c r="C43" s="31">
        <v>74</v>
      </c>
      <c r="D43" s="42" t="s">
        <v>53</v>
      </c>
      <c r="E43" s="43">
        <v>1821032031</v>
      </c>
      <c r="F43" s="44" t="s">
        <v>85</v>
      </c>
      <c r="G43" s="40">
        <v>90</v>
      </c>
      <c r="H43" s="30">
        <v>-0.4</v>
      </c>
      <c r="I43" s="53">
        <f t="shared" si="0"/>
        <v>89.6</v>
      </c>
      <c r="J43" s="41">
        <v>82.17</v>
      </c>
      <c r="K43" s="54">
        <v>1</v>
      </c>
      <c r="L43" s="55">
        <f t="shared" si="3"/>
        <v>83.17</v>
      </c>
      <c r="M43" s="41">
        <v>79.35</v>
      </c>
      <c r="N43" s="30">
        <v>0</v>
      </c>
      <c r="O43" s="53">
        <f t="shared" si="1"/>
        <v>79.35</v>
      </c>
      <c r="P43" s="56">
        <f t="shared" si="2"/>
        <v>83.7525</v>
      </c>
      <c r="Q43" s="76">
        <v>38</v>
      </c>
      <c r="R43" s="38">
        <v>45</v>
      </c>
      <c r="S43" s="82" t="s">
        <v>62</v>
      </c>
      <c r="T43" s="81"/>
      <c r="U43" s="79"/>
      <c r="V43" s="80"/>
    </row>
    <row r="44" ht="20.25" customHeight="1" spans="1:22">
      <c r="A44" s="29" t="s">
        <v>27</v>
      </c>
      <c r="B44" s="30" t="s">
        <v>28</v>
      </c>
      <c r="C44" s="31">
        <v>74</v>
      </c>
      <c r="D44" s="42" t="s">
        <v>38</v>
      </c>
      <c r="E44" s="43">
        <v>1821032003</v>
      </c>
      <c r="F44" s="44" t="s">
        <v>86</v>
      </c>
      <c r="G44" s="41">
        <v>90</v>
      </c>
      <c r="H44" s="30">
        <v>1</v>
      </c>
      <c r="I44" s="53">
        <f t="shared" si="0"/>
        <v>91</v>
      </c>
      <c r="J44" s="41">
        <v>82.77</v>
      </c>
      <c r="K44" s="54">
        <v>1</v>
      </c>
      <c r="L44" s="55">
        <f t="shared" si="3"/>
        <v>83.77</v>
      </c>
      <c r="M44" s="41">
        <v>72.4</v>
      </c>
      <c r="N44" s="30">
        <v>0</v>
      </c>
      <c r="O44" s="53">
        <f t="shared" si="1"/>
        <v>72.4</v>
      </c>
      <c r="P44" s="56">
        <f t="shared" si="2"/>
        <v>83.7175</v>
      </c>
      <c r="Q44" s="76">
        <v>39</v>
      </c>
      <c r="R44" s="38">
        <v>35</v>
      </c>
      <c r="S44" s="77" t="s">
        <v>31</v>
      </c>
      <c r="T44" s="81"/>
      <c r="U44" s="79"/>
      <c r="V44" s="80"/>
    </row>
    <row r="45" ht="20.25" customHeight="1" spans="1:22">
      <c r="A45" s="29" t="s">
        <v>27</v>
      </c>
      <c r="B45" s="30" t="s">
        <v>28</v>
      </c>
      <c r="C45" s="31">
        <v>74</v>
      </c>
      <c r="D45" s="42" t="s">
        <v>53</v>
      </c>
      <c r="E45" s="43">
        <v>1821032029</v>
      </c>
      <c r="F45" s="44" t="s">
        <v>87</v>
      </c>
      <c r="G45" s="40">
        <v>90</v>
      </c>
      <c r="H45" s="30">
        <v>-0.3</v>
      </c>
      <c r="I45" s="53">
        <f t="shared" si="0"/>
        <v>89.7</v>
      </c>
      <c r="J45" s="41">
        <v>83.51</v>
      </c>
      <c r="K45" s="54">
        <v>0</v>
      </c>
      <c r="L45" s="55">
        <f t="shared" si="3"/>
        <v>83.51</v>
      </c>
      <c r="M45" s="41">
        <v>74.95</v>
      </c>
      <c r="N45" s="30">
        <v>0</v>
      </c>
      <c r="O45" s="53">
        <f t="shared" si="1"/>
        <v>74.95</v>
      </c>
      <c r="P45" s="56">
        <f t="shared" si="2"/>
        <v>83.5825</v>
      </c>
      <c r="Q45" s="76">
        <v>40</v>
      </c>
      <c r="R45" s="38">
        <v>41</v>
      </c>
      <c r="S45" s="77" t="s">
        <v>31</v>
      </c>
      <c r="T45" s="81"/>
      <c r="U45" s="79"/>
      <c r="V45" s="80"/>
    </row>
    <row r="46" ht="20.25" customHeight="1" spans="1:22">
      <c r="A46" s="29" t="s">
        <v>27</v>
      </c>
      <c r="B46" s="30" t="s">
        <v>28</v>
      </c>
      <c r="C46" s="31">
        <v>74</v>
      </c>
      <c r="D46" s="42" t="s">
        <v>38</v>
      </c>
      <c r="E46" s="43">
        <v>1821032005</v>
      </c>
      <c r="F46" s="44" t="s">
        <v>88</v>
      </c>
      <c r="G46" s="41">
        <v>90</v>
      </c>
      <c r="H46" s="30">
        <v>0</v>
      </c>
      <c r="I46" s="53">
        <f t="shared" si="0"/>
        <v>90</v>
      </c>
      <c r="J46" s="41">
        <v>81</v>
      </c>
      <c r="K46" s="54">
        <v>2</v>
      </c>
      <c r="L46" s="55">
        <f t="shared" si="3"/>
        <v>83</v>
      </c>
      <c r="M46" s="41">
        <v>77.6</v>
      </c>
      <c r="N46" s="30">
        <v>0</v>
      </c>
      <c r="O46" s="53">
        <f t="shared" si="1"/>
        <v>77.6</v>
      </c>
      <c r="P46" s="56">
        <f t="shared" si="2"/>
        <v>83.51</v>
      </c>
      <c r="Q46" s="76">
        <v>41</v>
      </c>
      <c r="R46" s="38">
        <v>47</v>
      </c>
      <c r="S46" s="77" t="s">
        <v>31</v>
      </c>
      <c r="T46" s="81"/>
      <c r="U46" s="79"/>
      <c r="V46" s="80"/>
    </row>
    <row r="47" ht="20.25" customHeight="1" spans="1:22">
      <c r="A47" s="29" t="s">
        <v>27</v>
      </c>
      <c r="B47" s="30" t="s">
        <v>28</v>
      </c>
      <c r="C47" s="31">
        <v>74</v>
      </c>
      <c r="D47" s="42" t="s">
        <v>29</v>
      </c>
      <c r="E47" s="43">
        <v>1821032012</v>
      </c>
      <c r="F47" s="44" t="s">
        <v>89</v>
      </c>
      <c r="G47" s="40">
        <v>90</v>
      </c>
      <c r="H47" s="30">
        <v>1.1</v>
      </c>
      <c r="I47" s="53">
        <f t="shared" si="0"/>
        <v>91.1</v>
      </c>
      <c r="J47" s="41">
        <v>82.94</v>
      </c>
      <c r="K47" s="54">
        <v>0</v>
      </c>
      <c r="L47" s="55">
        <f t="shared" si="3"/>
        <v>82.94</v>
      </c>
      <c r="M47" s="41">
        <v>74.2</v>
      </c>
      <c r="N47" s="30">
        <v>0</v>
      </c>
      <c r="O47" s="53">
        <f t="shared" si="1"/>
        <v>74.2</v>
      </c>
      <c r="P47" s="56">
        <f t="shared" si="2"/>
        <v>83.29</v>
      </c>
      <c r="Q47" s="76">
        <v>42</v>
      </c>
      <c r="R47" s="38">
        <v>48</v>
      </c>
      <c r="S47" s="77" t="s">
        <v>31</v>
      </c>
      <c r="T47" s="81"/>
      <c r="U47" s="79"/>
      <c r="V47" s="80"/>
    </row>
    <row r="48" ht="20.25" customHeight="1" spans="1:22">
      <c r="A48" s="29" t="s">
        <v>27</v>
      </c>
      <c r="B48" s="30" t="s">
        <v>28</v>
      </c>
      <c r="C48" s="31">
        <v>74</v>
      </c>
      <c r="D48" s="42" t="s">
        <v>53</v>
      </c>
      <c r="E48" s="43">
        <v>1821032034</v>
      </c>
      <c r="F48" s="44" t="s">
        <v>90</v>
      </c>
      <c r="G48" s="41">
        <v>90</v>
      </c>
      <c r="H48" s="30">
        <v>-0.9</v>
      </c>
      <c r="I48" s="53">
        <f t="shared" si="0"/>
        <v>89.1</v>
      </c>
      <c r="J48" s="41">
        <v>83.73</v>
      </c>
      <c r="K48" s="54">
        <v>0</v>
      </c>
      <c r="L48" s="55">
        <f t="shared" si="3"/>
        <v>83.73</v>
      </c>
      <c r="M48" s="41">
        <v>70.1</v>
      </c>
      <c r="N48" s="30">
        <v>0</v>
      </c>
      <c r="O48" s="53">
        <f t="shared" si="1"/>
        <v>70.1</v>
      </c>
      <c r="P48" s="56">
        <f t="shared" si="2"/>
        <v>83.1725</v>
      </c>
      <c r="Q48" s="76">
        <v>43</v>
      </c>
      <c r="R48" s="38">
        <v>38</v>
      </c>
      <c r="S48" s="77" t="s">
        <v>31</v>
      </c>
      <c r="T48" s="81"/>
      <c r="U48" s="79"/>
      <c r="V48" s="80"/>
    </row>
    <row r="49" ht="20.25" customHeight="1" spans="1:22">
      <c r="A49" s="29" t="s">
        <v>27</v>
      </c>
      <c r="B49" s="30" t="s">
        <v>28</v>
      </c>
      <c r="C49" s="31">
        <v>74</v>
      </c>
      <c r="D49" s="42" t="s">
        <v>38</v>
      </c>
      <c r="E49" s="43">
        <v>1821042012</v>
      </c>
      <c r="F49" s="44" t="s">
        <v>91</v>
      </c>
      <c r="G49" s="40">
        <v>90</v>
      </c>
      <c r="H49" s="30">
        <v>1.5</v>
      </c>
      <c r="I49" s="53">
        <f t="shared" si="0"/>
        <v>91.5</v>
      </c>
      <c r="J49" s="41">
        <v>80.73</v>
      </c>
      <c r="K49" s="54">
        <v>1</v>
      </c>
      <c r="L49" s="55">
        <f t="shared" si="3"/>
        <v>81.73</v>
      </c>
      <c r="M49" s="41">
        <v>80.3</v>
      </c>
      <c r="N49" s="30">
        <v>0</v>
      </c>
      <c r="O49" s="53">
        <f t="shared" si="1"/>
        <v>80.3</v>
      </c>
      <c r="P49" s="56">
        <f t="shared" si="2"/>
        <v>83.0525</v>
      </c>
      <c r="Q49" s="76">
        <v>44</v>
      </c>
      <c r="R49" s="38">
        <v>55</v>
      </c>
      <c r="S49" s="77" t="s">
        <v>31</v>
      </c>
      <c r="T49" s="81"/>
      <c r="U49" s="79"/>
      <c r="V49" s="80"/>
    </row>
    <row r="50" ht="20.25" customHeight="1" spans="1:22">
      <c r="A50" s="29" t="s">
        <v>27</v>
      </c>
      <c r="B50" s="30" t="s">
        <v>28</v>
      </c>
      <c r="C50" s="31">
        <v>74</v>
      </c>
      <c r="D50" s="42" t="s">
        <v>34</v>
      </c>
      <c r="E50" s="43">
        <v>1821042036</v>
      </c>
      <c r="F50" s="44" t="s">
        <v>92</v>
      </c>
      <c r="G50" s="41">
        <v>90</v>
      </c>
      <c r="H50" s="30">
        <v>0.7</v>
      </c>
      <c r="I50" s="53">
        <f t="shared" si="0"/>
        <v>90.7</v>
      </c>
      <c r="J50" s="41">
        <v>81.77</v>
      </c>
      <c r="K50" s="54">
        <v>1</v>
      </c>
      <c r="L50" s="55">
        <f t="shared" si="3"/>
        <v>82.77</v>
      </c>
      <c r="M50" s="41">
        <v>73.6</v>
      </c>
      <c r="N50" s="30">
        <v>0</v>
      </c>
      <c r="O50" s="53">
        <f t="shared" si="1"/>
        <v>73.6</v>
      </c>
      <c r="P50" s="56">
        <f t="shared" si="2"/>
        <v>83.0425</v>
      </c>
      <c r="Q50" s="76">
        <v>45</v>
      </c>
      <c r="R50" s="38">
        <v>50</v>
      </c>
      <c r="S50" s="77" t="s">
        <v>31</v>
      </c>
      <c r="T50" s="81"/>
      <c r="U50" s="79"/>
      <c r="V50" s="80"/>
    </row>
    <row r="51" ht="20.25" customHeight="1" spans="1:22">
      <c r="A51" s="29" t="s">
        <v>27</v>
      </c>
      <c r="B51" s="30" t="s">
        <v>28</v>
      </c>
      <c r="C51" s="31">
        <v>74</v>
      </c>
      <c r="D51" s="42" t="s">
        <v>53</v>
      </c>
      <c r="E51" s="43">
        <v>1821032036</v>
      </c>
      <c r="F51" s="44" t="s">
        <v>93</v>
      </c>
      <c r="G51" s="40">
        <v>90</v>
      </c>
      <c r="H51" s="30">
        <v>-0.2</v>
      </c>
      <c r="I51" s="53">
        <f t="shared" si="0"/>
        <v>89.8</v>
      </c>
      <c r="J51" s="41">
        <v>83.4</v>
      </c>
      <c r="K51" s="54">
        <v>0</v>
      </c>
      <c r="L51" s="55">
        <f t="shared" si="3"/>
        <v>83.4</v>
      </c>
      <c r="M51" s="41">
        <v>69.9</v>
      </c>
      <c r="N51" s="30">
        <v>0</v>
      </c>
      <c r="O51" s="53">
        <f t="shared" si="1"/>
        <v>69.9</v>
      </c>
      <c r="P51" s="56">
        <f t="shared" si="2"/>
        <v>83.01</v>
      </c>
      <c r="Q51" s="76">
        <v>46</v>
      </c>
      <c r="R51" s="38">
        <v>43</v>
      </c>
      <c r="S51" s="77" t="s">
        <v>31</v>
      </c>
      <c r="T51" s="81"/>
      <c r="U51" s="79"/>
      <c r="V51" s="80"/>
    </row>
    <row r="52" ht="20.25" customHeight="1" spans="1:22">
      <c r="A52" s="29" t="s">
        <v>27</v>
      </c>
      <c r="B52" s="30" t="s">
        <v>28</v>
      </c>
      <c r="C52" s="31">
        <v>74</v>
      </c>
      <c r="D52" s="42" t="s">
        <v>29</v>
      </c>
      <c r="E52" s="43">
        <v>1821042007</v>
      </c>
      <c r="F52" s="44" t="s">
        <v>94</v>
      </c>
      <c r="G52" s="41">
        <v>90</v>
      </c>
      <c r="H52" s="30">
        <v>2</v>
      </c>
      <c r="I52" s="53">
        <f t="shared" si="0"/>
        <v>92</v>
      </c>
      <c r="J52" s="41">
        <v>81.55</v>
      </c>
      <c r="K52" s="54">
        <v>0.7</v>
      </c>
      <c r="L52" s="55">
        <f t="shared" si="3"/>
        <v>82.25</v>
      </c>
      <c r="M52" s="41">
        <v>75.2</v>
      </c>
      <c r="N52" s="30">
        <v>0</v>
      </c>
      <c r="O52" s="53">
        <f t="shared" si="1"/>
        <v>75.2</v>
      </c>
      <c r="P52" s="56">
        <f t="shared" si="2"/>
        <v>83.0075</v>
      </c>
      <c r="Q52" s="76">
        <v>47</v>
      </c>
      <c r="R52" s="38">
        <v>53</v>
      </c>
      <c r="S52" s="77" t="s">
        <v>31</v>
      </c>
      <c r="T52" s="81"/>
      <c r="U52" s="79"/>
      <c r="V52" s="80"/>
    </row>
    <row r="53" ht="20.25" customHeight="1" spans="1:22">
      <c r="A53" s="29" t="s">
        <v>27</v>
      </c>
      <c r="B53" s="30" t="s">
        <v>28</v>
      </c>
      <c r="C53" s="31">
        <v>74</v>
      </c>
      <c r="D53" s="42" t="s">
        <v>53</v>
      </c>
      <c r="E53" s="43">
        <v>1821032028</v>
      </c>
      <c r="F53" s="44" t="s">
        <v>95</v>
      </c>
      <c r="G53" s="40">
        <v>90</v>
      </c>
      <c r="H53" s="30">
        <v>-0.3</v>
      </c>
      <c r="I53" s="53">
        <f t="shared" si="0"/>
        <v>89.7</v>
      </c>
      <c r="J53" s="41">
        <v>82.78</v>
      </c>
      <c r="K53" s="54">
        <v>0</v>
      </c>
      <c r="L53" s="55">
        <f t="shared" si="3"/>
        <v>82.78</v>
      </c>
      <c r="M53" s="41">
        <v>74.1</v>
      </c>
      <c r="N53" s="30">
        <v>0</v>
      </c>
      <c r="O53" s="53">
        <f t="shared" si="1"/>
        <v>74.1</v>
      </c>
      <c r="P53" s="56">
        <f t="shared" si="2"/>
        <v>82.95</v>
      </c>
      <c r="Q53" s="76">
        <v>48</v>
      </c>
      <c r="R53" s="38">
        <v>49</v>
      </c>
      <c r="S53" s="77" t="s">
        <v>31</v>
      </c>
      <c r="T53" s="81"/>
      <c r="U53" s="79"/>
      <c r="V53" s="80"/>
    </row>
    <row r="54" ht="20.25" customHeight="1" spans="1:22">
      <c r="A54" s="29" t="s">
        <v>27</v>
      </c>
      <c r="B54" s="30" t="s">
        <v>28</v>
      </c>
      <c r="C54" s="31">
        <v>74</v>
      </c>
      <c r="D54" s="42" t="s">
        <v>53</v>
      </c>
      <c r="E54" s="43">
        <v>1821042039</v>
      </c>
      <c r="F54" s="44" t="s">
        <v>96</v>
      </c>
      <c r="G54" s="41">
        <v>90</v>
      </c>
      <c r="H54" s="30">
        <v>-0.5</v>
      </c>
      <c r="I54" s="53">
        <f t="shared" si="0"/>
        <v>89.5</v>
      </c>
      <c r="J54" s="41">
        <v>82.81</v>
      </c>
      <c r="K54" s="54">
        <v>1</v>
      </c>
      <c r="L54" s="55">
        <f t="shared" si="3"/>
        <v>83.81</v>
      </c>
      <c r="M54" s="41">
        <v>64.8</v>
      </c>
      <c r="N54" s="30">
        <v>0</v>
      </c>
      <c r="O54" s="53">
        <f t="shared" si="1"/>
        <v>64.8</v>
      </c>
      <c r="P54" s="56">
        <f t="shared" si="2"/>
        <v>82.7625</v>
      </c>
      <c r="Q54" s="76">
        <v>49</v>
      </c>
      <c r="R54" s="38">
        <v>34</v>
      </c>
      <c r="S54" s="77" t="s">
        <v>31</v>
      </c>
      <c r="T54" s="81"/>
      <c r="U54" s="79"/>
      <c r="V54" s="80"/>
    </row>
    <row r="55" ht="20.25" customHeight="1" spans="1:22">
      <c r="A55" s="29" t="s">
        <v>27</v>
      </c>
      <c r="B55" s="30" t="s">
        <v>28</v>
      </c>
      <c r="C55" s="31">
        <v>74</v>
      </c>
      <c r="D55" s="42" t="s">
        <v>29</v>
      </c>
      <c r="E55" s="43">
        <v>1821032022</v>
      </c>
      <c r="F55" s="44" t="s">
        <v>97</v>
      </c>
      <c r="G55" s="40">
        <v>90</v>
      </c>
      <c r="H55" s="30">
        <v>2.55</v>
      </c>
      <c r="I55" s="53">
        <f t="shared" si="0"/>
        <v>92.55</v>
      </c>
      <c r="J55" s="41">
        <v>81.98</v>
      </c>
      <c r="K55" s="54">
        <v>1.5</v>
      </c>
      <c r="L55" s="55">
        <f t="shared" si="3"/>
        <v>83.48</v>
      </c>
      <c r="M55" s="41">
        <v>60</v>
      </c>
      <c r="N55" s="30">
        <v>0</v>
      </c>
      <c r="O55" s="53">
        <f t="shared" si="1"/>
        <v>60</v>
      </c>
      <c r="P55" s="56">
        <f t="shared" si="2"/>
        <v>82.4925</v>
      </c>
      <c r="Q55" s="76">
        <v>50</v>
      </c>
      <c r="R55" s="38">
        <v>42</v>
      </c>
      <c r="S55" s="77" t="s">
        <v>31</v>
      </c>
      <c r="T55" s="81"/>
      <c r="U55" s="79"/>
      <c r="V55" s="80"/>
    </row>
    <row r="56" ht="20.25" customHeight="1" spans="1:22">
      <c r="A56" s="29" t="s">
        <v>27</v>
      </c>
      <c r="B56" s="30" t="s">
        <v>28</v>
      </c>
      <c r="C56" s="31">
        <v>74</v>
      </c>
      <c r="D56" s="42" t="s">
        <v>34</v>
      </c>
      <c r="E56" s="43">
        <v>1821032035</v>
      </c>
      <c r="F56" s="44" t="s">
        <v>98</v>
      </c>
      <c r="G56" s="41">
        <v>90</v>
      </c>
      <c r="H56" s="30">
        <v>0.2</v>
      </c>
      <c r="I56" s="53">
        <f t="shared" si="0"/>
        <v>90.2</v>
      </c>
      <c r="J56" s="41">
        <v>82.24</v>
      </c>
      <c r="K56" s="54">
        <v>0</v>
      </c>
      <c r="L56" s="55">
        <f t="shared" si="3"/>
        <v>82.24</v>
      </c>
      <c r="M56" s="41">
        <v>72.3</v>
      </c>
      <c r="N56" s="30">
        <v>0</v>
      </c>
      <c r="O56" s="53">
        <f t="shared" si="1"/>
        <v>72.3</v>
      </c>
      <c r="P56" s="56">
        <f t="shared" si="2"/>
        <v>82.44</v>
      </c>
      <c r="Q56" s="76">
        <v>51</v>
      </c>
      <c r="R56" s="38">
        <v>54</v>
      </c>
      <c r="S56" s="77" t="s">
        <v>31</v>
      </c>
      <c r="T56" s="81"/>
      <c r="U56" s="79"/>
      <c r="V56" s="80"/>
    </row>
    <row r="57" ht="20.25" customHeight="1" spans="1:22">
      <c r="A57" s="29" t="s">
        <v>27</v>
      </c>
      <c r="B57" s="30" t="s">
        <v>28</v>
      </c>
      <c r="C57" s="31">
        <v>74</v>
      </c>
      <c r="D57" s="42" t="s">
        <v>34</v>
      </c>
      <c r="E57" s="43">
        <v>1821032038</v>
      </c>
      <c r="F57" s="44" t="s">
        <v>99</v>
      </c>
      <c r="G57" s="40">
        <v>90</v>
      </c>
      <c r="H57" s="30">
        <v>3.6</v>
      </c>
      <c r="I57" s="53">
        <f t="shared" si="0"/>
        <v>93.6</v>
      </c>
      <c r="J57" s="41">
        <v>80.66</v>
      </c>
      <c r="K57" s="54">
        <v>1</v>
      </c>
      <c r="L57" s="55">
        <f t="shared" si="3"/>
        <v>81.66</v>
      </c>
      <c r="M57" s="41">
        <v>70</v>
      </c>
      <c r="N57" s="30">
        <v>0</v>
      </c>
      <c r="O57" s="53">
        <f t="shared" si="1"/>
        <v>70</v>
      </c>
      <c r="P57" s="56">
        <f t="shared" si="2"/>
        <v>82.285</v>
      </c>
      <c r="Q57" s="76">
        <v>52</v>
      </c>
      <c r="R57" s="38">
        <v>56</v>
      </c>
      <c r="S57" s="77" t="s">
        <v>31</v>
      </c>
      <c r="T57" s="81"/>
      <c r="U57" s="79"/>
      <c r="V57" s="80"/>
    </row>
    <row r="58" ht="20.25" customHeight="1" spans="1:22">
      <c r="A58" s="29" t="s">
        <v>27</v>
      </c>
      <c r="B58" s="30" t="s">
        <v>28</v>
      </c>
      <c r="C58" s="31">
        <v>74</v>
      </c>
      <c r="D58" s="42" t="s">
        <v>38</v>
      </c>
      <c r="E58" s="43">
        <v>1821032015</v>
      </c>
      <c r="F58" s="44" t="s">
        <v>100</v>
      </c>
      <c r="G58" s="41">
        <v>90</v>
      </c>
      <c r="H58" s="30">
        <v>1.5</v>
      </c>
      <c r="I58" s="53">
        <f t="shared" si="0"/>
        <v>91.5</v>
      </c>
      <c r="J58" s="41">
        <v>79.67</v>
      </c>
      <c r="K58" s="54">
        <v>1</v>
      </c>
      <c r="L58" s="55">
        <f t="shared" si="3"/>
        <v>80.67</v>
      </c>
      <c r="M58" s="41">
        <v>79.4</v>
      </c>
      <c r="N58" s="30">
        <v>0</v>
      </c>
      <c r="O58" s="53">
        <f t="shared" si="1"/>
        <v>79.4</v>
      </c>
      <c r="P58" s="56">
        <f t="shared" si="2"/>
        <v>82.1675</v>
      </c>
      <c r="Q58" s="76">
        <v>53</v>
      </c>
      <c r="R58" s="38">
        <v>57</v>
      </c>
      <c r="S58" s="77" t="s">
        <v>31</v>
      </c>
      <c r="T58" s="81"/>
      <c r="U58" s="79"/>
      <c r="V58" s="80"/>
    </row>
    <row r="59" ht="20.25" customHeight="1" spans="1:22">
      <c r="A59" s="29" t="s">
        <v>27</v>
      </c>
      <c r="B59" s="30" t="s">
        <v>28</v>
      </c>
      <c r="C59" s="31">
        <v>74</v>
      </c>
      <c r="D59" s="42" t="s">
        <v>53</v>
      </c>
      <c r="E59" s="43">
        <v>1821032037</v>
      </c>
      <c r="F59" s="44" t="s">
        <v>101</v>
      </c>
      <c r="G59" s="40">
        <v>90</v>
      </c>
      <c r="H59" s="30">
        <v>0.6</v>
      </c>
      <c r="I59" s="53">
        <f t="shared" si="0"/>
        <v>90.6</v>
      </c>
      <c r="J59" s="41">
        <v>82.29</v>
      </c>
      <c r="K59" s="54">
        <v>0</v>
      </c>
      <c r="L59" s="55">
        <f t="shared" si="3"/>
        <v>82.29</v>
      </c>
      <c r="M59" s="41">
        <v>66.9</v>
      </c>
      <c r="N59" s="30">
        <v>0</v>
      </c>
      <c r="O59" s="53">
        <f t="shared" si="1"/>
        <v>66.9</v>
      </c>
      <c r="P59" s="56">
        <f t="shared" si="2"/>
        <v>81.9975</v>
      </c>
      <c r="Q59" s="76">
        <v>54</v>
      </c>
      <c r="R59" s="38">
        <v>52</v>
      </c>
      <c r="S59" s="82" t="s">
        <v>62</v>
      </c>
      <c r="T59" s="81"/>
      <c r="U59" s="79"/>
      <c r="V59" s="80"/>
    </row>
    <row r="60" ht="20.25" customHeight="1" spans="1:22">
      <c r="A60" s="29" t="s">
        <v>27</v>
      </c>
      <c r="B60" s="30" t="s">
        <v>28</v>
      </c>
      <c r="C60" s="31">
        <v>74</v>
      </c>
      <c r="D60" s="42" t="s">
        <v>38</v>
      </c>
      <c r="E60" s="43">
        <v>1821032002</v>
      </c>
      <c r="F60" s="44" t="s">
        <v>102</v>
      </c>
      <c r="G60" s="41">
        <v>90</v>
      </c>
      <c r="H60" s="30">
        <v>0</v>
      </c>
      <c r="I60" s="53">
        <f t="shared" si="0"/>
        <v>90</v>
      </c>
      <c r="J60" s="41">
        <v>79.57</v>
      </c>
      <c r="K60" s="54">
        <v>1</v>
      </c>
      <c r="L60" s="55">
        <f t="shared" si="3"/>
        <v>80.57</v>
      </c>
      <c r="M60" s="41">
        <v>80.2</v>
      </c>
      <c r="N60" s="30">
        <v>0</v>
      </c>
      <c r="O60" s="53">
        <f t="shared" si="1"/>
        <v>80.2</v>
      </c>
      <c r="P60" s="56">
        <f t="shared" si="2"/>
        <v>81.9475</v>
      </c>
      <c r="Q60" s="76">
        <v>55</v>
      </c>
      <c r="R60" s="38">
        <v>59</v>
      </c>
      <c r="S60" s="77" t="s">
        <v>31</v>
      </c>
      <c r="T60" s="81"/>
      <c r="U60" s="79"/>
      <c r="V60" s="80"/>
    </row>
    <row r="61" ht="20.25" customHeight="1" spans="1:22">
      <c r="A61" s="29" t="s">
        <v>27</v>
      </c>
      <c r="B61" s="30" t="s">
        <v>28</v>
      </c>
      <c r="C61" s="31">
        <v>74</v>
      </c>
      <c r="D61" s="42" t="s">
        <v>29</v>
      </c>
      <c r="E61" s="43">
        <v>1821032006</v>
      </c>
      <c r="F61" s="44" t="s">
        <v>103</v>
      </c>
      <c r="G61" s="40">
        <v>90</v>
      </c>
      <c r="H61" s="30">
        <v>1.2</v>
      </c>
      <c r="I61" s="53">
        <f t="shared" si="0"/>
        <v>91.2</v>
      </c>
      <c r="J61" s="41">
        <v>80.59</v>
      </c>
      <c r="K61" s="54">
        <v>0</v>
      </c>
      <c r="L61" s="55">
        <f t="shared" si="3"/>
        <v>80.59</v>
      </c>
      <c r="M61" s="41">
        <v>75</v>
      </c>
      <c r="N61" s="30">
        <v>0</v>
      </c>
      <c r="O61" s="53">
        <f t="shared" si="1"/>
        <v>75</v>
      </c>
      <c r="P61" s="56">
        <f t="shared" si="2"/>
        <v>81.6225</v>
      </c>
      <c r="Q61" s="76">
        <v>56</v>
      </c>
      <c r="R61" s="38">
        <v>58</v>
      </c>
      <c r="S61" s="82" t="s">
        <v>62</v>
      </c>
      <c r="T61" s="81"/>
      <c r="U61" s="79"/>
      <c r="V61" s="80"/>
    </row>
    <row r="62" ht="20.25" customHeight="1" spans="1:22">
      <c r="A62" s="29" t="s">
        <v>27</v>
      </c>
      <c r="B62" s="30" t="s">
        <v>28</v>
      </c>
      <c r="C62" s="31">
        <v>74</v>
      </c>
      <c r="D62" s="42" t="s">
        <v>34</v>
      </c>
      <c r="E62" s="43">
        <v>1821032048</v>
      </c>
      <c r="F62" s="44" t="s">
        <v>104</v>
      </c>
      <c r="G62" s="41">
        <v>90</v>
      </c>
      <c r="H62" s="30">
        <v>1.8</v>
      </c>
      <c r="I62" s="53">
        <f t="shared" si="0"/>
        <v>91.8</v>
      </c>
      <c r="J62" s="41">
        <v>80.14</v>
      </c>
      <c r="K62" s="54">
        <v>3</v>
      </c>
      <c r="L62" s="55">
        <f t="shared" si="3"/>
        <v>83.14</v>
      </c>
      <c r="M62" s="41">
        <v>54.5</v>
      </c>
      <c r="N62" s="30">
        <v>0</v>
      </c>
      <c r="O62" s="53">
        <f t="shared" si="1"/>
        <v>54.5</v>
      </c>
      <c r="P62" s="56">
        <f t="shared" si="2"/>
        <v>81.575</v>
      </c>
      <c r="Q62" s="76">
        <v>57</v>
      </c>
      <c r="R62" s="38">
        <v>46</v>
      </c>
      <c r="S62" s="82" t="s">
        <v>62</v>
      </c>
      <c r="T62" s="81"/>
      <c r="U62" s="79"/>
      <c r="V62" s="80"/>
    </row>
    <row r="63" ht="20.25" customHeight="1" spans="1:22">
      <c r="A63" s="29" t="s">
        <v>27</v>
      </c>
      <c r="B63" s="30" t="s">
        <v>28</v>
      </c>
      <c r="C63" s="31">
        <v>74</v>
      </c>
      <c r="D63" s="42" t="s">
        <v>53</v>
      </c>
      <c r="E63" s="43">
        <v>1821042034</v>
      </c>
      <c r="F63" s="44" t="s">
        <v>105</v>
      </c>
      <c r="G63" s="40">
        <v>90</v>
      </c>
      <c r="H63" s="30">
        <v>-0.7</v>
      </c>
      <c r="I63" s="53">
        <f t="shared" si="0"/>
        <v>89.3</v>
      </c>
      <c r="J63" s="41">
        <v>81.62</v>
      </c>
      <c r="K63" s="54">
        <v>2</v>
      </c>
      <c r="L63" s="55">
        <f t="shared" si="3"/>
        <v>83.62</v>
      </c>
      <c r="M63" s="41">
        <v>49.3</v>
      </c>
      <c r="N63" s="30">
        <v>0</v>
      </c>
      <c r="O63" s="53">
        <f t="shared" si="1"/>
        <v>49.3</v>
      </c>
      <c r="P63" s="56">
        <f t="shared" si="2"/>
        <v>81.04</v>
      </c>
      <c r="Q63" s="76">
        <v>58</v>
      </c>
      <c r="R63" s="38">
        <v>40</v>
      </c>
      <c r="S63" s="82" t="s">
        <v>62</v>
      </c>
      <c r="T63" s="81"/>
      <c r="U63" s="79"/>
      <c r="V63" s="80"/>
    </row>
    <row r="64" ht="20.25" customHeight="1" spans="1:22">
      <c r="A64" s="29" t="s">
        <v>27</v>
      </c>
      <c r="B64" s="30" t="s">
        <v>28</v>
      </c>
      <c r="C64" s="31">
        <v>74</v>
      </c>
      <c r="D64" s="42" t="s">
        <v>34</v>
      </c>
      <c r="E64" s="43">
        <v>1821032030</v>
      </c>
      <c r="F64" s="44" t="s">
        <v>106</v>
      </c>
      <c r="G64" s="41">
        <v>90</v>
      </c>
      <c r="H64" s="30">
        <v>0.2</v>
      </c>
      <c r="I64" s="53">
        <f t="shared" si="0"/>
        <v>90.2</v>
      </c>
      <c r="J64" s="41">
        <v>82.3</v>
      </c>
      <c r="K64" s="54">
        <v>0</v>
      </c>
      <c r="L64" s="55">
        <f t="shared" si="3"/>
        <v>82.3</v>
      </c>
      <c r="M64" s="41">
        <v>57.6</v>
      </c>
      <c r="N64" s="30">
        <v>0</v>
      </c>
      <c r="O64" s="53">
        <f t="shared" si="1"/>
        <v>57.6</v>
      </c>
      <c r="P64" s="56">
        <f t="shared" si="2"/>
        <v>81.015</v>
      </c>
      <c r="Q64" s="76">
        <v>59</v>
      </c>
      <c r="R64" s="38">
        <v>51</v>
      </c>
      <c r="S64" s="82" t="s">
        <v>62</v>
      </c>
      <c r="T64" s="81"/>
      <c r="U64" s="79"/>
      <c r="V64" s="80"/>
    </row>
    <row r="65" ht="20.25" customHeight="1" spans="1:22">
      <c r="A65" s="29" t="s">
        <v>27</v>
      </c>
      <c r="B65" s="30" t="s">
        <v>28</v>
      </c>
      <c r="C65" s="31">
        <v>74</v>
      </c>
      <c r="D65" s="42" t="s">
        <v>34</v>
      </c>
      <c r="E65" s="43">
        <v>1821032041</v>
      </c>
      <c r="F65" s="44" t="s">
        <v>107</v>
      </c>
      <c r="G65" s="40">
        <v>90</v>
      </c>
      <c r="H65" s="30">
        <v>-0.8</v>
      </c>
      <c r="I65" s="53">
        <f t="shared" si="0"/>
        <v>89.2</v>
      </c>
      <c r="J65" s="41">
        <v>79.88</v>
      </c>
      <c r="K65" s="54">
        <v>0</v>
      </c>
      <c r="L65" s="55">
        <f t="shared" si="3"/>
        <v>79.88</v>
      </c>
      <c r="M65" s="41">
        <v>75.4</v>
      </c>
      <c r="N65" s="30">
        <v>0</v>
      </c>
      <c r="O65" s="53">
        <f t="shared" si="1"/>
        <v>75.4</v>
      </c>
      <c r="P65" s="56">
        <f t="shared" si="2"/>
        <v>80.83</v>
      </c>
      <c r="Q65" s="76">
        <v>60</v>
      </c>
      <c r="R65" s="38">
        <v>63</v>
      </c>
      <c r="S65" s="77" t="s">
        <v>31</v>
      </c>
      <c r="T65" s="81"/>
      <c r="U65" s="79"/>
      <c r="V65" s="80"/>
    </row>
    <row r="66" ht="20.25" customHeight="1" spans="1:22">
      <c r="A66" s="29" t="s">
        <v>27</v>
      </c>
      <c r="B66" s="30" t="s">
        <v>28</v>
      </c>
      <c r="C66" s="31">
        <v>74</v>
      </c>
      <c r="D66" s="42" t="s">
        <v>53</v>
      </c>
      <c r="E66" s="43">
        <v>1821042037</v>
      </c>
      <c r="F66" s="44" t="s">
        <v>108</v>
      </c>
      <c r="G66" s="41">
        <v>90</v>
      </c>
      <c r="H66" s="30">
        <v>-0.8</v>
      </c>
      <c r="I66" s="53">
        <f t="shared" si="0"/>
        <v>89.2</v>
      </c>
      <c r="J66" s="41">
        <v>80.53</v>
      </c>
      <c r="K66" s="54">
        <v>0</v>
      </c>
      <c r="L66" s="55">
        <f t="shared" si="3"/>
        <v>80.53</v>
      </c>
      <c r="M66" s="41">
        <v>70.4</v>
      </c>
      <c r="N66" s="30">
        <v>0</v>
      </c>
      <c r="O66" s="53">
        <f t="shared" si="1"/>
        <v>70.4</v>
      </c>
      <c r="P66" s="56">
        <f t="shared" si="2"/>
        <v>80.8175</v>
      </c>
      <c r="Q66" s="76">
        <v>61</v>
      </c>
      <c r="R66" s="38">
        <v>60</v>
      </c>
      <c r="S66" s="77" t="s">
        <v>31</v>
      </c>
      <c r="T66" s="81"/>
      <c r="U66" s="79"/>
      <c r="V66" s="80"/>
    </row>
    <row r="67" ht="20.25" customHeight="1" spans="1:22">
      <c r="A67" s="29" t="s">
        <v>27</v>
      </c>
      <c r="B67" s="30" t="s">
        <v>28</v>
      </c>
      <c r="C67" s="31">
        <v>74</v>
      </c>
      <c r="D67" s="42" t="s">
        <v>38</v>
      </c>
      <c r="E67" s="43">
        <v>1821042014</v>
      </c>
      <c r="F67" s="44" t="s">
        <v>109</v>
      </c>
      <c r="G67" s="40">
        <v>90</v>
      </c>
      <c r="H67" s="30">
        <v>0</v>
      </c>
      <c r="I67" s="53">
        <f t="shared" si="0"/>
        <v>90</v>
      </c>
      <c r="J67" s="41">
        <v>78.94</v>
      </c>
      <c r="K67" s="54">
        <v>1</v>
      </c>
      <c r="L67" s="55">
        <f t="shared" si="3"/>
        <v>79.94</v>
      </c>
      <c r="M67" s="41">
        <v>73.45</v>
      </c>
      <c r="N67" s="30">
        <v>0</v>
      </c>
      <c r="O67" s="53">
        <f t="shared" si="1"/>
        <v>73.45</v>
      </c>
      <c r="P67" s="56">
        <f t="shared" si="2"/>
        <v>80.8</v>
      </c>
      <c r="Q67" s="76">
        <v>62</v>
      </c>
      <c r="R67" s="38">
        <v>62</v>
      </c>
      <c r="S67" s="77" t="s">
        <v>31</v>
      </c>
      <c r="T67" s="81"/>
      <c r="U67" s="79"/>
      <c r="V67" s="80"/>
    </row>
    <row r="68" ht="20.25" customHeight="1" spans="1:22">
      <c r="A68" s="29" t="s">
        <v>27</v>
      </c>
      <c r="B68" s="30" t="s">
        <v>28</v>
      </c>
      <c r="C68" s="31">
        <v>74</v>
      </c>
      <c r="D68" s="42" t="s">
        <v>34</v>
      </c>
      <c r="E68" s="43">
        <v>1821032039</v>
      </c>
      <c r="F68" s="44" t="s">
        <v>110</v>
      </c>
      <c r="G68" s="41">
        <v>90</v>
      </c>
      <c r="H68" s="30">
        <v>-0.8</v>
      </c>
      <c r="I68" s="53">
        <f t="shared" si="0"/>
        <v>89.2</v>
      </c>
      <c r="J68" s="41">
        <v>79.29</v>
      </c>
      <c r="K68" s="54">
        <v>1</v>
      </c>
      <c r="L68" s="55">
        <f t="shared" si="3"/>
        <v>80.29</v>
      </c>
      <c r="M68" s="41">
        <v>63.55</v>
      </c>
      <c r="N68" s="30">
        <v>0</v>
      </c>
      <c r="O68" s="53">
        <f t="shared" si="1"/>
        <v>63.55</v>
      </c>
      <c r="P68" s="56">
        <f t="shared" si="2"/>
        <v>79.9525</v>
      </c>
      <c r="Q68" s="76">
        <v>63</v>
      </c>
      <c r="R68" s="38">
        <v>61</v>
      </c>
      <c r="S68" s="77" t="s">
        <v>31</v>
      </c>
      <c r="T68" s="79"/>
      <c r="U68" s="79"/>
      <c r="V68" s="80"/>
    </row>
    <row r="69" ht="20.25" customHeight="1" spans="1:22">
      <c r="A69" s="29" t="s">
        <v>27</v>
      </c>
      <c r="B69" s="30" t="s">
        <v>28</v>
      </c>
      <c r="C69" s="31">
        <v>74</v>
      </c>
      <c r="D69" s="42" t="s">
        <v>38</v>
      </c>
      <c r="E69" s="43">
        <v>1821032023</v>
      </c>
      <c r="F69" s="44" t="s">
        <v>111</v>
      </c>
      <c r="G69" s="40">
        <v>90</v>
      </c>
      <c r="H69" s="30">
        <v>0</v>
      </c>
      <c r="I69" s="53">
        <f t="shared" si="0"/>
        <v>90</v>
      </c>
      <c r="J69" s="41">
        <v>77.92</v>
      </c>
      <c r="K69" s="54">
        <v>1</v>
      </c>
      <c r="L69" s="55">
        <f t="shared" si="3"/>
        <v>78.92</v>
      </c>
      <c r="M69" s="41">
        <v>72</v>
      </c>
      <c r="N69" s="30">
        <v>0</v>
      </c>
      <c r="O69" s="53">
        <f t="shared" si="1"/>
        <v>72</v>
      </c>
      <c r="P69" s="56">
        <f t="shared" si="2"/>
        <v>79.89</v>
      </c>
      <c r="Q69" s="76">
        <v>64</v>
      </c>
      <c r="R69" s="38">
        <v>66</v>
      </c>
      <c r="S69" s="77" t="s">
        <v>31</v>
      </c>
      <c r="T69" s="79"/>
      <c r="U69" s="79"/>
      <c r="V69" s="80"/>
    </row>
    <row r="70" ht="20.25" customHeight="1" spans="1:22">
      <c r="A70" s="29" t="s">
        <v>27</v>
      </c>
      <c r="B70" s="30" t="s">
        <v>28</v>
      </c>
      <c r="C70" s="31">
        <v>74</v>
      </c>
      <c r="D70" s="42" t="s">
        <v>53</v>
      </c>
      <c r="E70" s="43">
        <v>1821032047</v>
      </c>
      <c r="F70" s="44" t="s">
        <v>112</v>
      </c>
      <c r="G70" s="41">
        <v>90</v>
      </c>
      <c r="H70" s="30">
        <v>-0.5</v>
      </c>
      <c r="I70" s="53">
        <f t="shared" si="0"/>
        <v>89.5</v>
      </c>
      <c r="J70" s="41">
        <v>78.74</v>
      </c>
      <c r="K70" s="54">
        <v>0</v>
      </c>
      <c r="L70" s="55">
        <f t="shared" si="3"/>
        <v>78.74</v>
      </c>
      <c r="M70" s="41">
        <v>68.9</v>
      </c>
      <c r="N70" s="30">
        <v>0</v>
      </c>
      <c r="O70" s="53">
        <f t="shared" si="1"/>
        <v>68.9</v>
      </c>
      <c r="P70" s="56">
        <f t="shared" si="2"/>
        <v>79.37</v>
      </c>
      <c r="Q70" s="76">
        <v>65</v>
      </c>
      <c r="R70" s="38">
        <v>67</v>
      </c>
      <c r="S70" s="77" t="s">
        <v>31</v>
      </c>
      <c r="T70" s="79"/>
      <c r="U70" s="79"/>
      <c r="V70" s="80"/>
    </row>
    <row r="71" ht="20.25" customHeight="1" spans="1:22">
      <c r="A71" s="29" t="s">
        <v>27</v>
      </c>
      <c r="B71" s="30" t="s">
        <v>28</v>
      </c>
      <c r="C71" s="31">
        <v>74</v>
      </c>
      <c r="D71" s="42" t="s">
        <v>53</v>
      </c>
      <c r="E71" s="43">
        <v>1821032042</v>
      </c>
      <c r="F71" s="44" t="s">
        <v>113</v>
      </c>
      <c r="G71" s="40">
        <v>90</v>
      </c>
      <c r="H71" s="30">
        <v>-0.3</v>
      </c>
      <c r="I71" s="53">
        <f t="shared" ref="I71:I79" si="4">G71+H71</f>
        <v>89.7</v>
      </c>
      <c r="J71" s="41">
        <v>79.48</v>
      </c>
      <c r="K71" s="54">
        <v>0</v>
      </c>
      <c r="L71" s="55">
        <f t="shared" si="3"/>
        <v>79.48</v>
      </c>
      <c r="M71" s="41">
        <v>60</v>
      </c>
      <c r="N71" s="30">
        <v>0</v>
      </c>
      <c r="O71" s="53">
        <f t="shared" ref="O71:O79" si="5">M71</f>
        <v>60</v>
      </c>
      <c r="P71" s="56">
        <f t="shared" ref="P71:P79" si="6">I71*0.15+L71*0.75+O71*0.1</f>
        <v>79.065</v>
      </c>
      <c r="Q71" s="76">
        <v>66</v>
      </c>
      <c r="R71" s="38">
        <v>64</v>
      </c>
      <c r="S71" s="82" t="s">
        <v>62</v>
      </c>
      <c r="T71" s="79"/>
      <c r="U71" s="79"/>
      <c r="V71" s="80"/>
    </row>
    <row r="72" ht="20.25" customHeight="1" spans="1:22">
      <c r="A72" s="29" t="s">
        <v>27</v>
      </c>
      <c r="B72" s="30" t="s">
        <v>28</v>
      </c>
      <c r="C72" s="31">
        <v>74</v>
      </c>
      <c r="D72" s="42" t="s">
        <v>34</v>
      </c>
      <c r="E72" s="43">
        <v>1821032040</v>
      </c>
      <c r="F72" s="44" t="s">
        <v>114</v>
      </c>
      <c r="G72" s="41">
        <v>90</v>
      </c>
      <c r="H72" s="30">
        <v>0.2</v>
      </c>
      <c r="I72" s="53">
        <f t="shared" si="4"/>
        <v>90.2</v>
      </c>
      <c r="J72" s="41">
        <v>77.18</v>
      </c>
      <c r="K72" s="54">
        <v>0</v>
      </c>
      <c r="L72" s="55">
        <f t="shared" ref="L72:L79" si="7">K72+J72</f>
        <v>77.18</v>
      </c>
      <c r="M72" s="41">
        <v>74.3</v>
      </c>
      <c r="N72" s="30">
        <v>0</v>
      </c>
      <c r="O72" s="53">
        <f t="shared" si="5"/>
        <v>74.3</v>
      </c>
      <c r="P72" s="56">
        <f t="shared" si="6"/>
        <v>78.845</v>
      </c>
      <c r="Q72" s="76">
        <v>67</v>
      </c>
      <c r="R72" s="38">
        <v>70</v>
      </c>
      <c r="S72" s="77" t="s">
        <v>31</v>
      </c>
      <c r="T72" s="79"/>
      <c r="U72" s="79"/>
      <c r="V72" s="80"/>
    </row>
    <row r="73" ht="20.25" customHeight="1" spans="1:22">
      <c r="A73" s="29" t="s">
        <v>27</v>
      </c>
      <c r="B73" s="30" t="s">
        <v>28</v>
      </c>
      <c r="C73" s="31">
        <v>74</v>
      </c>
      <c r="D73" s="42" t="s">
        <v>34</v>
      </c>
      <c r="E73" s="43">
        <v>1821032046</v>
      </c>
      <c r="F73" s="44" t="s">
        <v>115</v>
      </c>
      <c r="G73" s="40">
        <v>90</v>
      </c>
      <c r="H73" s="30">
        <v>-1</v>
      </c>
      <c r="I73" s="53">
        <f t="shared" si="4"/>
        <v>89</v>
      </c>
      <c r="J73" s="41">
        <v>78.3</v>
      </c>
      <c r="K73" s="54">
        <v>0</v>
      </c>
      <c r="L73" s="55">
        <f t="shared" si="7"/>
        <v>78.3</v>
      </c>
      <c r="M73" s="41">
        <v>67.6</v>
      </c>
      <c r="N73" s="30">
        <v>0</v>
      </c>
      <c r="O73" s="53">
        <f t="shared" si="5"/>
        <v>67.6</v>
      </c>
      <c r="P73" s="56">
        <f t="shared" si="6"/>
        <v>78.835</v>
      </c>
      <c r="Q73" s="76">
        <v>68</v>
      </c>
      <c r="R73" s="38">
        <v>69</v>
      </c>
      <c r="S73" s="77" t="s">
        <v>31</v>
      </c>
      <c r="T73" s="79"/>
      <c r="U73" s="79"/>
      <c r="V73" s="80"/>
    </row>
    <row r="74" ht="20.25" customHeight="1" spans="1:22">
      <c r="A74" s="29" t="s">
        <v>27</v>
      </c>
      <c r="B74" s="30" t="s">
        <v>28</v>
      </c>
      <c r="C74" s="31">
        <v>74</v>
      </c>
      <c r="D74" s="42" t="s">
        <v>34</v>
      </c>
      <c r="E74" s="43">
        <v>1821032043</v>
      </c>
      <c r="F74" s="44" t="s">
        <v>116</v>
      </c>
      <c r="G74" s="41">
        <v>90</v>
      </c>
      <c r="H74" s="30">
        <v>-0.8</v>
      </c>
      <c r="I74" s="53">
        <f t="shared" si="4"/>
        <v>89.2</v>
      </c>
      <c r="J74" s="41">
        <v>77.94</v>
      </c>
      <c r="K74" s="54">
        <v>1</v>
      </c>
      <c r="L74" s="55">
        <f t="shared" si="7"/>
        <v>78.94</v>
      </c>
      <c r="M74" s="41">
        <v>59.4</v>
      </c>
      <c r="N74" s="30">
        <v>0</v>
      </c>
      <c r="O74" s="53">
        <f t="shared" si="5"/>
        <v>59.4</v>
      </c>
      <c r="P74" s="56">
        <f t="shared" si="6"/>
        <v>78.525</v>
      </c>
      <c r="Q74" s="76">
        <v>69</v>
      </c>
      <c r="R74" s="38">
        <v>65</v>
      </c>
      <c r="S74" s="82" t="s">
        <v>62</v>
      </c>
      <c r="T74" s="79"/>
      <c r="U74" s="79"/>
      <c r="V74" s="80"/>
    </row>
    <row r="75" ht="20.25" customHeight="1" spans="1:22">
      <c r="A75" s="29" t="s">
        <v>27</v>
      </c>
      <c r="B75" s="30" t="s">
        <v>28</v>
      </c>
      <c r="C75" s="31">
        <v>74</v>
      </c>
      <c r="D75" s="42" t="s">
        <v>38</v>
      </c>
      <c r="E75" s="43">
        <v>1821032025</v>
      </c>
      <c r="F75" s="44" t="s">
        <v>117</v>
      </c>
      <c r="G75" s="40">
        <v>90</v>
      </c>
      <c r="H75" s="30">
        <v>-1</v>
      </c>
      <c r="I75" s="53">
        <f t="shared" si="4"/>
        <v>89</v>
      </c>
      <c r="J75" s="41">
        <v>76.83</v>
      </c>
      <c r="K75" s="54">
        <v>0</v>
      </c>
      <c r="L75" s="55">
        <f t="shared" si="7"/>
        <v>76.83</v>
      </c>
      <c r="M75" s="41">
        <v>70.2</v>
      </c>
      <c r="N75" s="30">
        <v>0</v>
      </c>
      <c r="O75" s="53">
        <f t="shared" si="5"/>
        <v>70.2</v>
      </c>
      <c r="P75" s="56">
        <f t="shared" si="6"/>
        <v>77.9925</v>
      </c>
      <c r="Q75" s="76">
        <v>70</v>
      </c>
      <c r="R75" s="38">
        <v>71</v>
      </c>
      <c r="S75" s="77" t="s">
        <v>31</v>
      </c>
      <c r="T75" s="79"/>
      <c r="U75" s="79"/>
      <c r="V75" s="80"/>
    </row>
    <row r="76" ht="20.25" customHeight="1" spans="1:22">
      <c r="A76" s="29" t="s">
        <v>27</v>
      </c>
      <c r="B76" s="30" t="s">
        <v>28</v>
      </c>
      <c r="C76" s="31">
        <v>74</v>
      </c>
      <c r="D76" s="42" t="s">
        <v>53</v>
      </c>
      <c r="E76" s="43">
        <v>1821032051</v>
      </c>
      <c r="F76" s="44" t="s">
        <v>118</v>
      </c>
      <c r="G76" s="41">
        <v>90</v>
      </c>
      <c r="H76" s="30">
        <v>-1</v>
      </c>
      <c r="I76" s="53">
        <f t="shared" si="4"/>
        <v>89</v>
      </c>
      <c r="J76" s="41">
        <v>78.63</v>
      </c>
      <c r="K76" s="54">
        <v>0</v>
      </c>
      <c r="L76" s="55">
        <f t="shared" si="7"/>
        <v>78.63</v>
      </c>
      <c r="M76" s="41">
        <v>50.85</v>
      </c>
      <c r="N76" s="30">
        <v>0</v>
      </c>
      <c r="O76" s="53">
        <f t="shared" si="5"/>
        <v>50.85</v>
      </c>
      <c r="P76" s="56">
        <f t="shared" si="6"/>
        <v>77.4075</v>
      </c>
      <c r="Q76" s="76">
        <v>71</v>
      </c>
      <c r="R76" s="38">
        <v>68</v>
      </c>
      <c r="S76" s="82" t="s">
        <v>62</v>
      </c>
      <c r="T76" s="79"/>
      <c r="U76" s="79"/>
      <c r="V76" s="80"/>
    </row>
    <row r="77" ht="20.25" customHeight="1" spans="1:22">
      <c r="A77" s="29" t="s">
        <v>27</v>
      </c>
      <c r="B77" s="30" t="s">
        <v>28</v>
      </c>
      <c r="C77" s="31">
        <v>74</v>
      </c>
      <c r="D77" s="42" t="s">
        <v>38</v>
      </c>
      <c r="E77" s="43">
        <v>1821032019</v>
      </c>
      <c r="F77" s="44" t="s">
        <v>119</v>
      </c>
      <c r="G77" s="40">
        <v>90</v>
      </c>
      <c r="H77" s="30">
        <v>0</v>
      </c>
      <c r="I77" s="53">
        <f t="shared" si="4"/>
        <v>90</v>
      </c>
      <c r="J77" s="41">
        <v>74.4</v>
      </c>
      <c r="K77" s="54">
        <v>0</v>
      </c>
      <c r="L77" s="55">
        <f t="shared" si="7"/>
        <v>74.4</v>
      </c>
      <c r="M77" s="41">
        <v>74.4</v>
      </c>
      <c r="N77" s="30">
        <v>0</v>
      </c>
      <c r="O77" s="53">
        <f t="shared" si="5"/>
        <v>74.4</v>
      </c>
      <c r="P77" s="56">
        <f t="shared" si="6"/>
        <v>76.74</v>
      </c>
      <c r="Q77" s="76">
        <v>72</v>
      </c>
      <c r="R77" s="38">
        <v>73</v>
      </c>
      <c r="S77" s="82" t="s">
        <v>62</v>
      </c>
      <c r="T77" s="79"/>
      <c r="U77" s="79"/>
      <c r="V77" s="80"/>
    </row>
    <row r="78" ht="20.25" customHeight="1" spans="1:22">
      <c r="A78" s="29" t="s">
        <v>27</v>
      </c>
      <c r="B78" s="30" t="s">
        <v>28</v>
      </c>
      <c r="C78" s="31">
        <v>74</v>
      </c>
      <c r="D78" s="42" t="s">
        <v>29</v>
      </c>
      <c r="E78" s="43">
        <v>1821032024</v>
      </c>
      <c r="F78" s="44" t="s">
        <v>120</v>
      </c>
      <c r="G78" s="41">
        <v>90</v>
      </c>
      <c r="H78" s="30">
        <v>-1</v>
      </c>
      <c r="I78" s="53">
        <f t="shared" si="4"/>
        <v>89</v>
      </c>
      <c r="J78" s="41">
        <v>75.55</v>
      </c>
      <c r="K78" s="54">
        <v>0</v>
      </c>
      <c r="L78" s="55">
        <f t="shared" si="7"/>
        <v>75.55</v>
      </c>
      <c r="M78" s="41">
        <v>57.8</v>
      </c>
      <c r="N78" s="30">
        <v>0</v>
      </c>
      <c r="O78" s="53">
        <f t="shared" si="5"/>
        <v>57.8</v>
      </c>
      <c r="P78" s="56">
        <f t="shared" si="6"/>
        <v>75.7925</v>
      </c>
      <c r="Q78" s="76">
        <v>73</v>
      </c>
      <c r="R78" s="38">
        <v>72</v>
      </c>
      <c r="S78" s="82" t="s">
        <v>62</v>
      </c>
      <c r="T78" s="79"/>
      <c r="U78" s="79"/>
      <c r="V78" s="80"/>
    </row>
    <row r="79" ht="20.25" customHeight="1" spans="1:22">
      <c r="A79" s="83" t="s">
        <v>27</v>
      </c>
      <c r="B79" s="84" t="s">
        <v>28</v>
      </c>
      <c r="C79" s="85">
        <v>74</v>
      </c>
      <c r="D79" s="86" t="s">
        <v>38</v>
      </c>
      <c r="E79" s="87">
        <v>1821032020</v>
      </c>
      <c r="F79" s="88" t="s">
        <v>121</v>
      </c>
      <c r="G79" s="89">
        <v>90</v>
      </c>
      <c r="H79" s="84">
        <v>-1</v>
      </c>
      <c r="I79" s="97">
        <f t="shared" si="4"/>
        <v>89</v>
      </c>
      <c r="J79" s="98">
        <v>70.29</v>
      </c>
      <c r="K79" s="99">
        <v>0</v>
      </c>
      <c r="L79" s="100">
        <f t="shared" si="7"/>
        <v>70.29</v>
      </c>
      <c r="M79" s="98">
        <v>60</v>
      </c>
      <c r="N79" s="84">
        <v>0</v>
      </c>
      <c r="O79" s="97">
        <f t="shared" si="5"/>
        <v>60</v>
      </c>
      <c r="P79" s="101">
        <f t="shared" si="6"/>
        <v>72.0675</v>
      </c>
      <c r="Q79" s="104">
        <v>74</v>
      </c>
      <c r="R79" s="87">
        <v>74</v>
      </c>
      <c r="S79" s="105" t="s">
        <v>62</v>
      </c>
      <c r="T79" s="106"/>
      <c r="U79" s="106"/>
      <c r="V79" s="107"/>
    </row>
    <row r="80" ht="14.4" spans="1:17">
      <c r="A80" s="90" t="s">
        <v>122</v>
      </c>
      <c r="B80" s="91" t="s">
        <v>123</v>
      </c>
      <c r="C80" s="91"/>
      <c r="F80" s="92"/>
      <c r="G80" s="93"/>
      <c r="H80" s="94"/>
      <c r="I80" s="102"/>
      <c r="J80" s="102"/>
      <c r="K80" s="94"/>
      <c r="L80" s="94"/>
      <c r="M80" s="102"/>
      <c r="N80" s="94"/>
      <c r="O80" s="102"/>
      <c r="P80" s="103"/>
      <c r="Q80" s="103"/>
    </row>
    <row r="81" ht="14.4" spans="1:17">
      <c r="A81" s="90"/>
      <c r="B81" s="91" t="s">
        <v>124</v>
      </c>
      <c r="C81" s="91"/>
      <c r="F81" s="92"/>
      <c r="G81" s="93"/>
      <c r="H81" s="94"/>
      <c r="I81" s="102"/>
      <c r="J81" s="102"/>
      <c r="K81" s="94"/>
      <c r="L81" s="94"/>
      <c r="M81" s="102"/>
      <c r="N81" s="94"/>
      <c r="O81" s="102"/>
      <c r="P81" s="103"/>
      <c r="Q81" s="103"/>
    </row>
    <row r="82" ht="14.4" spans="1:17">
      <c r="A82" s="90"/>
      <c r="B82" s="91" t="s">
        <v>125</v>
      </c>
      <c r="C82" s="91"/>
      <c r="F82" s="92"/>
      <c r="G82" s="93"/>
      <c r="H82" s="94"/>
      <c r="I82" s="102"/>
      <c r="J82" s="102"/>
      <c r="K82" s="94"/>
      <c r="L82" s="94"/>
      <c r="M82" s="102"/>
      <c r="N82" s="94"/>
      <c r="O82" s="102"/>
      <c r="P82" s="103"/>
      <c r="Q82" s="103"/>
    </row>
    <row r="83" ht="14.4" spans="1:7">
      <c r="A83" s="90"/>
      <c r="B83" s="91" t="s">
        <v>126</v>
      </c>
      <c r="C83" s="91"/>
      <c r="F83" s="90"/>
      <c r="G83" s="95"/>
    </row>
    <row r="84" s="2" customFormat="1" ht="14.4" spans="1:22">
      <c r="A84" s="92"/>
      <c r="B84" s="96" t="s">
        <v>127</v>
      </c>
      <c r="C84" s="96"/>
      <c r="F84" s="92"/>
      <c r="G84" s="93"/>
      <c r="H84" s="94"/>
      <c r="I84" s="102"/>
      <c r="J84" s="102"/>
      <c r="K84" s="94"/>
      <c r="L84" s="94"/>
      <c r="M84" s="102"/>
      <c r="N84" s="94"/>
      <c r="O84" s="102"/>
      <c r="P84" s="103"/>
      <c r="Q84" s="103"/>
      <c r="S84" s="108"/>
      <c r="T84" s="109"/>
      <c r="U84" s="109"/>
      <c r="V84" s="94"/>
    </row>
    <row r="85" s="2" customFormat="1" ht="14.4" spans="2:22">
      <c r="B85" s="96" t="s">
        <v>128</v>
      </c>
      <c r="C85" s="96"/>
      <c r="D85" s="96"/>
      <c r="E85" s="96"/>
      <c r="F85" s="96"/>
      <c r="G85" s="96"/>
      <c r="H85" s="96"/>
      <c r="I85" s="102"/>
      <c r="J85" s="102"/>
      <c r="K85" s="94"/>
      <c r="L85" s="94"/>
      <c r="M85" s="102"/>
      <c r="N85" s="94"/>
      <c r="O85" s="102"/>
      <c r="P85" s="103"/>
      <c r="Q85" s="103"/>
      <c r="S85" s="108"/>
      <c r="T85" s="109"/>
      <c r="U85" s="109"/>
      <c r="V85" s="94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  <row r="91" spans="2:2">
      <c r="B91" s="3"/>
    </row>
    <row r="92" spans="2:2">
      <c r="B92" s="3"/>
    </row>
    <row r="93" spans="2:2">
      <c r="B93" s="3"/>
    </row>
    <row r="94" spans="2:2">
      <c r="B94" s="3"/>
    </row>
    <row r="95" spans="2:2">
      <c r="B95" s="3"/>
    </row>
  </sheetData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4:V65536">
      <formula1>$CI$9:$CI$11</formula1>
    </dataValidation>
    <dataValidation type="list" allowBlank="1" showInputMessage="1" showErrorMessage="1" sqref="T$1:T$1048576">
      <formula1>$CH$9:$CH$14</formula1>
    </dataValidation>
    <dataValidation type="list" allowBlank="1" showInputMessage="1" showErrorMessage="1" sqref="U1:U2 U6:U65536">
      <formula1>$CJ$9:$CJ$12</formula1>
    </dataValidation>
  </dataValidations>
  <printOptions horizontalCentered="1" verticalCentered="1"/>
  <pageMargins left="0.2" right="0.2" top="0.47" bottom="0.47" header="0.51" footer="0.51"/>
  <pageSetup paperSize="9" scale="79" orientation="landscape"/>
  <headerFooter alignWithMargins="0" scaleWithDoc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学院专业年级综合测评排名表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戴李萌</dc:creator>
  <cp:lastModifiedBy>MY</cp:lastModifiedBy>
  <cp:revision>1</cp:revision>
  <dcterms:created xsi:type="dcterms:W3CDTF">1996-12-17T01:32:00Z</dcterms:created>
  <cp:lastPrinted>2019-09-05T03:36:00Z</cp:lastPrinted>
  <dcterms:modified xsi:type="dcterms:W3CDTF">2021-10-16T01:23:21Z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448FD007EEE3420B82C3675DE71CD68D</vt:lpwstr>
  </property>
</Properties>
</file>